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ht-2022-17-1\Desktop\На сайт Шудрова\"/>
    </mc:Choice>
  </mc:AlternateContent>
  <xr:revisionPtr revIDLastSave="0" documentId="13_ncr:1_{D797A89A-681C-4C60-B110-2DA16A6B88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7" i="1" l="1"/>
  <c r="D76" i="1"/>
  <c r="D75" i="1"/>
  <c r="P74" i="1"/>
  <c r="P53" i="1" s="1"/>
  <c r="P34" i="1" s="1"/>
  <c r="O74" i="1"/>
  <c r="N74" i="1"/>
  <c r="M74" i="1"/>
  <c r="L74" i="1"/>
  <c r="K74" i="1"/>
  <c r="J74" i="1"/>
  <c r="I74" i="1"/>
  <c r="H74" i="1"/>
  <c r="H53" i="1" s="1"/>
  <c r="G74" i="1"/>
  <c r="F74" i="1"/>
  <c r="E74" i="1"/>
  <c r="D74" i="1"/>
  <c r="D73" i="1"/>
  <c r="D72" i="1"/>
  <c r="D71" i="1"/>
  <c r="D70" i="1"/>
  <c r="D69" i="1" s="1"/>
  <c r="P69" i="1"/>
  <c r="O69" i="1"/>
  <c r="N69" i="1"/>
  <c r="M69" i="1"/>
  <c r="L69" i="1"/>
  <c r="K69" i="1"/>
  <c r="J69" i="1"/>
  <c r="I69" i="1"/>
  <c r="H69" i="1"/>
  <c r="G69" i="1"/>
  <c r="F69" i="1"/>
  <c r="E69" i="1"/>
  <c r="D68" i="1"/>
  <c r="D66" i="1"/>
  <c r="D65" i="1"/>
  <c r="D64" i="1" s="1"/>
  <c r="P64" i="1"/>
  <c r="O64" i="1"/>
  <c r="N64" i="1"/>
  <c r="M64" i="1"/>
  <c r="L64" i="1"/>
  <c r="K64" i="1"/>
  <c r="J64" i="1"/>
  <c r="I64" i="1"/>
  <c r="H64" i="1"/>
  <c r="G64" i="1"/>
  <c r="F64" i="1"/>
  <c r="E64" i="1"/>
  <c r="D63" i="1"/>
  <c r="F62" i="1"/>
  <c r="D62" i="1"/>
  <c r="D59" i="1" s="1"/>
  <c r="D61" i="1"/>
  <c r="D60" i="1"/>
  <c r="P59" i="1"/>
  <c r="O59" i="1"/>
  <c r="N59" i="1"/>
  <c r="M59" i="1"/>
  <c r="L59" i="1"/>
  <c r="K59" i="1"/>
  <c r="K53" i="1" s="1"/>
  <c r="K34" i="1" s="1"/>
  <c r="J59" i="1"/>
  <c r="I59" i="1"/>
  <c r="H59" i="1"/>
  <c r="G59" i="1"/>
  <c r="F59" i="1"/>
  <c r="E59" i="1"/>
  <c r="D58" i="1"/>
  <c r="F57" i="1"/>
  <c r="D57" i="1" s="1"/>
  <c r="D54" i="1" s="1"/>
  <c r="D56" i="1"/>
  <c r="P54" i="1"/>
  <c r="O54" i="1"/>
  <c r="N54" i="1"/>
  <c r="M54" i="1"/>
  <c r="L54" i="1"/>
  <c r="L53" i="1" s="1"/>
  <c r="L34" i="1" s="1"/>
  <c r="K54" i="1"/>
  <c r="J54" i="1"/>
  <c r="I54" i="1"/>
  <c r="H54" i="1"/>
  <c r="G54" i="1"/>
  <c r="F54" i="1"/>
  <c r="E54" i="1"/>
  <c r="O53" i="1"/>
  <c r="N53" i="1"/>
  <c r="M53" i="1"/>
  <c r="G53" i="1"/>
  <c r="G34" i="1" s="1"/>
  <c r="E53" i="1"/>
  <c r="D47" i="1"/>
  <c r="D45" i="1"/>
  <c r="D43" i="1"/>
  <c r="D42" i="1"/>
  <c r="D41" i="1"/>
  <c r="D40" i="1"/>
  <c r="D39" i="1"/>
  <c r="D38" i="1"/>
  <c r="F37" i="1"/>
  <c r="D37" i="1" s="1"/>
  <c r="F36" i="1"/>
  <c r="D36" i="1" s="1"/>
  <c r="P35" i="1"/>
  <c r="O35" i="1"/>
  <c r="N35" i="1"/>
  <c r="N34" i="1" s="1"/>
  <c r="N79" i="1" s="1"/>
  <c r="M35" i="1"/>
  <c r="L35" i="1"/>
  <c r="K35" i="1"/>
  <c r="J35" i="1"/>
  <c r="I35" i="1"/>
  <c r="H35" i="1"/>
  <c r="E35" i="1"/>
  <c r="E34" i="1" s="1"/>
  <c r="O34" i="1"/>
  <c r="M34" i="1"/>
  <c r="D34" i="1"/>
  <c r="D79" i="1" s="1"/>
  <c r="F33" i="1"/>
  <c r="D33" i="1" s="1"/>
  <c r="D31" i="1" s="1"/>
  <c r="D32" i="1"/>
  <c r="P31" i="1"/>
  <c r="O31" i="1"/>
  <c r="N31" i="1"/>
  <c r="M31" i="1"/>
  <c r="L31" i="1"/>
  <c r="K31" i="1"/>
  <c r="G31" i="1"/>
  <c r="F31" i="1"/>
  <c r="E31" i="1"/>
  <c r="F30" i="1"/>
  <c r="D30" i="1" s="1"/>
  <c r="F29" i="1"/>
  <c r="D29" i="1"/>
  <c r="F28" i="1"/>
  <c r="D28" i="1" s="1"/>
  <c r="F27" i="1"/>
  <c r="D27" i="1"/>
  <c r="F26" i="1"/>
  <c r="D26" i="1" s="1"/>
  <c r="F25" i="1"/>
  <c r="D25" i="1"/>
  <c r="P24" i="1"/>
  <c r="O24" i="1"/>
  <c r="N24" i="1"/>
  <c r="M24" i="1"/>
  <c r="L24" i="1"/>
  <c r="K24" i="1"/>
  <c r="J24" i="1"/>
  <c r="I24" i="1"/>
  <c r="H24" i="1"/>
  <c r="G24" i="1"/>
  <c r="E24" i="1"/>
  <c r="E23" i="1"/>
  <c r="D23" i="1" s="1"/>
  <c r="E22" i="1"/>
  <c r="D22" i="1" s="1"/>
  <c r="E21" i="1"/>
  <c r="E20" i="1" s="1"/>
  <c r="J20" i="1"/>
  <c r="I20" i="1"/>
  <c r="H20" i="1"/>
  <c r="H9" i="1" s="1"/>
  <c r="G20" i="1"/>
  <c r="F20" i="1"/>
  <c r="D19" i="1"/>
  <c r="F18" i="1"/>
  <c r="E18" i="1" s="1"/>
  <c r="D18" i="1" s="1"/>
  <c r="D17" i="1"/>
  <c r="E16" i="1"/>
  <c r="D16" i="1" s="1"/>
  <c r="E15" i="1"/>
  <c r="D15" i="1" s="1"/>
  <c r="D14" i="1"/>
  <c r="E13" i="1"/>
  <c r="D13" i="1"/>
  <c r="D12" i="1"/>
  <c r="E11" i="1"/>
  <c r="E10" i="1" s="1"/>
  <c r="E9" i="1" s="1"/>
  <c r="J10" i="1"/>
  <c r="J9" i="1" s="1"/>
  <c r="I10" i="1"/>
  <c r="H10" i="1"/>
  <c r="G10" i="1"/>
  <c r="F10" i="1"/>
  <c r="F9" i="1" s="1"/>
  <c r="I9" i="1"/>
  <c r="G9" i="1"/>
  <c r="H34" i="1" l="1"/>
  <c r="H79" i="1" s="1"/>
  <c r="F35" i="1"/>
  <c r="F34" i="1" s="1"/>
  <c r="F79" i="1" s="1"/>
  <c r="D21" i="1"/>
  <c r="D20" i="1" s="1"/>
  <c r="D11" i="1"/>
  <c r="D10" i="1" s="1"/>
  <c r="D9" i="1" s="1"/>
</calcChain>
</file>

<file path=xl/sharedStrings.xml><?xml version="1.0" encoding="utf-8"?>
<sst xmlns="http://schemas.openxmlformats.org/spreadsheetml/2006/main" count="254" uniqueCount="197">
  <si>
    <t xml:space="preserve"> 3. План учебного процесса ППССЗ специальности 35.02.06 Технология производства и переработки сельскохозяйственной продукции</t>
  </si>
  <si>
    <t>индекс</t>
  </si>
  <si>
    <t>Наименование циклов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</si>
  <si>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</si>
  <si>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</si>
  <si>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по курсам и семестрам</t>
  </si>
  <si>
    <t>Максимальная</t>
  </si>
  <si>
    <t>Самостоятельная внеаудиторная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</si>
  <si>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</si>
  <si>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</si>
  <si>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</si>
  <si>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</si>
  <si>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</si>
  <si>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</t>
  </si>
  <si>
    <t>в том числе</t>
  </si>
  <si>
    <t>1 семестр 17 нед.</t>
  </si>
  <si>
    <t>2 семестр 22 нед.</t>
  </si>
  <si>
    <t>3 семестр 17 нед.</t>
  </si>
  <si>
    <t>4 семестр 23 нед.(4 нед.практ)</t>
  </si>
  <si>
    <t>5 семестр 16 нед (7 нед.практ)</t>
  </si>
  <si>
    <t>6 семестр 23 нед. (5 нед.практ)</t>
  </si>
  <si>
    <t>7 семестр 17 нед. (7 нед.практ)</t>
  </si>
  <si>
    <t>8 семестр 13 нед. (6нед.практ)</t>
  </si>
  <si>
    <t>ЛПЗ</t>
  </si>
  <si>
    <t>Курс. Работы</t>
  </si>
  <si>
    <t>О.00</t>
  </si>
  <si>
    <t>Общеобразовательный цикл</t>
  </si>
  <si>
    <t>2/8/4.</t>
  </si>
  <si>
    <t>ОУДб</t>
  </si>
  <si>
    <t>Общеобразовательные дисциплины (базовые)</t>
  </si>
  <si>
    <t>-/7/2</t>
  </si>
  <si>
    <t xml:space="preserve">ОУДб.01 </t>
  </si>
  <si>
    <t>Русский язык</t>
  </si>
  <si>
    <t>-/ДЗ</t>
  </si>
  <si>
    <t xml:space="preserve">ОУДб.02 </t>
  </si>
  <si>
    <t xml:space="preserve"> Литература (Родная литература)</t>
  </si>
  <si>
    <t>-/Э</t>
  </si>
  <si>
    <t>ОУДб.03</t>
  </si>
  <si>
    <t>Иностранный язык</t>
  </si>
  <si>
    <t>ОУДб.04</t>
  </si>
  <si>
    <t>История</t>
  </si>
  <si>
    <t>ОУДб.05</t>
  </si>
  <si>
    <t xml:space="preserve">Обществознание </t>
  </si>
  <si>
    <t>ОУДб.06</t>
  </si>
  <si>
    <t>Химия</t>
  </si>
  <si>
    <t>к.р/Э</t>
  </si>
  <si>
    <t>ОУДб.07</t>
  </si>
  <si>
    <t>Физическая культура</t>
  </si>
  <si>
    <t>ОУДб.08</t>
  </si>
  <si>
    <t>ОБЖ</t>
  </si>
  <si>
    <t>ДЗ/-</t>
  </si>
  <si>
    <t>ОУДб.09</t>
  </si>
  <si>
    <t>Астрономия</t>
  </si>
  <si>
    <t>ОУДп</t>
  </si>
  <si>
    <t>Общеобразовательные дисциплины (профильные)</t>
  </si>
  <si>
    <t>- /3/2</t>
  </si>
  <si>
    <t>ОУДп.10</t>
  </si>
  <si>
    <t>Физика</t>
  </si>
  <si>
    <t>ДЗ/Э</t>
  </si>
  <si>
    <t>ОУДп.11</t>
  </si>
  <si>
    <t>Математика</t>
  </si>
  <si>
    <t>ОУДп.12</t>
  </si>
  <si>
    <t xml:space="preserve">Информатика </t>
  </si>
  <si>
    <t>ДЗ/ДЗ</t>
  </si>
  <si>
    <t>ОГСЭ.00</t>
  </si>
  <si>
    <t>Общий  гуманитарный социально-экономический  цикл</t>
  </si>
  <si>
    <t>0/9/0.</t>
  </si>
  <si>
    <t>ОГСЭ.01</t>
  </si>
  <si>
    <t>Основы философии</t>
  </si>
  <si>
    <t>ОГСЭ.02</t>
  </si>
  <si>
    <t xml:space="preserve">История </t>
  </si>
  <si>
    <t>ОГСЭ.03</t>
  </si>
  <si>
    <t>-/ДЗ,-/ДЗ,-/ДЗ</t>
  </si>
  <si>
    <t>ОГСЭ.04</t>
  </si>
  <si>
    <t>ОГСЭ.В.05</t>
  </si>
  <si>
    <t>Конструктор карьеры</t>
  </si>
  <si>
    <t>ОГСЭ.В.06</t>
  </si>
  <si>
    <t>Основы финансовой грамотности/ Психология общения</t>
  </si>
  <si>
    <t>ЕН.00</t>
  </si>
  <si>
    <t>Математический и общий естественно-научный цикл</t>
  </si>
  <si>
    <t>0/2/0</t>
  </si>
  <si>
    <t>ЕН.01</t>
  </si>
  <si>
    <t xml:space="preserve">Математика </t>
  </si>
  <si>
    <t>ЕН.02</t>
  </si>
  <si>
    <t>Экологические основы природопользования</t>
  </si>
  <si>
    <t>П.00</t>
  </si>
  <si>
    <t>Профессиональный цикл</t>
  </si>
  <si>
    <t>ОП.00</t>
  </si>
  <si>
    <t>Общепрофессиональные дисциплины</t>
  </si>
  <si>
    <t>0/10/3</t>
  </si>
  <si>
    <t>ОП.01</t>
  </si>
  <si>
    <t>Основы агрономии</t>
  </si>
  <si>
    <t>ОП.02</t>
  </si>
  <si>
    <t>Основы зоотехнии</t>
  </si>
  <si>
    <t>ОП.03</t>
  </si>
  <si>
    <t>Основы механизации, электрификации и автоматизации сельскохозяйственного производства</t>
  </si>
  <si>
    <t>ОП.04</t>
  </si>
  <si>
    <t>Инженерная графика</t>
  </si>
  <si>
    <t>к.р/ДЗ1</t>
  </si>
  <si>
    <t>ОП.05</t>
  </si>
  <si>
    <t>Техническая механика</t>
  </si>
  <si>
    <t>ОП.06</t>
  </si>
  <si>
    <t>Материаловедение</t>
  </si>
  <si>
    <t>ОП.07</t>
  </si>
  <si>
    <t>Основы аналитической химии</t>
  </si>
  <si>
    <t>к.р./Э</t>
  </si>
  <si>
    <t>ОП.08</t>
  </si>
  <si>
    <t>Микробиология, санитария и гигиена</t>
  </si>
  <si>
    <t>ОП.09</t>
  </si>
  <si>
    <t>Метрология, стандартизация и подтверждение качества</t>
  </si>
  <si>
    <t>ОП.10</t>
  </si>
  <si>
    <t>Основы экономики, менеджмента и маркетинга</t>
  </si>
  <si>
    <t>ОП.11</t>
  </si>
  <si>
    <t>Правовые основы профессиональной деятельности</t>
  </si>
  <si>
    <t>ОП.12</t>
  </si>
  <si>
    <t>Охрана труда</t>
  </si>
  <si>
    <t>ОП.13</t>
  </si>
  <si>
    <t>Безопасность жизнедеятельности</t>
  </si>
  <si>
    <t>ОП.В.14</t>
  </si>
  <si>
    <t>Основы пчеловодства</t>
  </si>
  <si>
    <t>ОП.В.15</t>
  </si>
  <si>
    <t>Информационные технологии в профессиональной деятельности</t>
  </si>
  <si>
    <t>ОП.В.16</t>
  </si>
  <si>
    <t>Цифровизация машинных технологий в АПК</t>
  </si>
  <si>
    <t>ДЗ</t>
  </si>
  <si>
    <t>ОП.В.17</t>
  </si>
  <si>
    <t>Сельскохозяйственные биотехнологии</t>
  </si>
  <si>
    <t>ПМ.00</t>
  </si>
  <si>
    <t>Профессиональные  модули</t>
  </si>
  <si>
    <t>7/8/5.</t>
  </si>
  <si>
    <t>ПМ.01</t>
  </si>
  <si>
    <t>Производство и первичная переработка продукции растениеводства</t>
  </si>
  <si>
    <t>Э(к)</t>
  </si>
  <si>
    <t>МДК. 01.01.</t>
  </si>
  <si>
    <t>Технология производства продукции растениеводства</t>
  </si>
  <si>
    <t>МДК.В.01.02</t>
  </si>
  <si>
    <t>Основы бережливого производства</t>
  </si>
  <si>
    <t>УП.01</t>
  </si>
  <si>
    <t>Учебная практика</t>
  </si>
  <si>
    <t>ПП.01</t>
  </si>
  <si>
    <t>Производственная практика (по профилю специальности)</t>
  </si>
  <si>
    <t>ПМ.02</t>
  </si>
  <si>
    <t>Производство и первичная переработка продукции животноводства</t>
  </si>
  <si>
    <t>МДК. 02.01.</t>
  </si>
  <si>
    <t>Технология производства продукции животноводства</t>
  </si>
  <si>
    <t>ДЗ/Курс</t>
  </si>
  <si>
    <t>МДК. 02.02</t>
  </si>
  <si>
    <t>Кормопроизводство</t>
  </si>
  <si>
    <t>УП.02</t>
  </si>
  <si>
    <t>ПП.02</t>
  </si>
  <si>
    <t>Приоизводственная практика (по профилю специальности)</t>
  </si>
  <si>
    <t>ПМ.03</t>
  </si>
  <si>
    <t>Хранение, транспортировка и реализациясельскохозяйственной продукции</t>
  </si>
  <si>
    <t>МДК. 03.01.</t>
  </si>
  <si>
    <t>Технологии хранения, транспортировки и реализации сельскохозяйственной продукции</t>
  </si>
  <si>
    <t>МДК. 03.02.</t>
  </si>
  <si>
    <t>Сооружения и оборудование по хранению и переработке сельскохозяйственной продукции</t>
  </si>
  <si>
    <t>УП 03</t>
  </si>
  <si>
    <t>ПП 03</t>
  </si>
  <si>
    <t>ПМ.04</t>
  </si>
  <si>
    <t>Управление работами по производству и переработке продукции растениеводства и животноводства</t>
  </si>
  <si>
    <t>МДК. 04.01.</t>
  </si>
  <si>
    <t>Управление структурным подразделением организации</t>
  </si>
  <si>
    <t>МДК.В. 04.02</t>
  </si>
  <si>
    <t>Основы агробизнеса</t>
  </si>
  <si>
    <t>УП.04</t>
  </si>
  <si>
    <t>ПП.04</t>
  </si>
  <si>
    <t>ПМ.05</t>
  </si>
  <si>
    <t>Выполнение работ по одной или нескольким профессиям рабочих, должностям служащих</t>
  </si>
  <si>
    <t>МДК.В.05.01</t>
  </si>
  <si>
    <t>Теоретическая подготовка рабочей профессии 11997 Заготовитель продуктов и сырья</t>
  </si>
  <si>
    <t>Э/-</t>
  </si>
  <si>
    <t>УП.05</t>
  </si>
  <si>
    <t>ПП.05</t>
  </si>
  <si>
    <t>Вариативная часть циклов ОПОП</t>
  </si>
  <si>
    <t>Итого по циклам (обязательная и вариативная часть ОПОП)</t>
  </si>
  <si>
    <t>ПДП.00</t>
  </si>
  <si>
    <t>Производственная практика (преддипломная)</t>
  </si>
  <si>
    <t>4 нед.</t>
  </si>
  <si>
    <t>ГИА</t>
  </si>
  <si>
    <t>Государственная (итоговая) аттестация</t>
  </si>
  <si>
    <t>6 нед.</t>
  </si>
  <si>
    <r>
      <t xml:space="preserve">Консультации </t>
    </r>
    <r>
      <rPr>
        <sz val="10"/>
        <rFont val="Times New Roman"/>
        <family val="1"/>
        <charset val="204"/>
      </rPr>
      <t xml:space="preserve">4 часа на одного обучающегося на каждый учебный год </t>
    </r>
  </si>
  <si>
    <t>ВСЕГО</t>
  </si>
  <si>
    <t>дисциплин и МДК</t>
  </si>
  <si>
    <t>Государственная  (итоговая) аттестация</t>
  </si>
  <si>
    <t>учебной практики</t>
  </si>
  <si>
    <t>1. Программа базовой подготовки</t>
  </si>
  <si>
    <t>производственная практика</t>
  </si>
  <si>
    <t>1.1. Выпускная квалификационная работа в форме: дипломной работы (проекта)</t>
  </si>
  <si>
    <t>преддипломная практика</t>
  </si>
  <si>
    <t>Выполнение дипломной работы (проекта)  (всего 4 нед.)   с 24.05.26 по 19.06.26</t>
  </si>
  <si>
    <t>Экзамены (в т. ч. квалификационные)</t>
  </si>
  <si>
    <t>Защита дипломной работы (проекта)  (всего 2 нед.)  с 21.06.26 по 30.06.26</t>
  </si>
  <si>
    <t>Диф. Зачеты</t>
  </si>
  <si>
    <t>Контрольные работы</t>
  </si>
  <si>
    <t>Курсовые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</si>
</sst>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8"/>
      <name val="Times New Roman"/>
      <family val="1"/>
      <charset val="204"/>
    </font>
    <font>
      <b/>
      <i/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textRotation="90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/>
    <xf numFmtId="0" fontId="3" fillId="0" borderId="4" xfId="0" applyFont="1" applyBorder="1" applyAlignment="1">
      <alignment horizontal="right" textRotation="90" wrapText="1"/>
    </xf>
    <xf numFmtId="0" fontId="3" fillId="0" borderId="3" xfId="0" applyFont="1" applyBorder="1" applyAlignment="1">
      <alignment horizontal="center" vertical="top" textRotation="90" wrapText="1"/>
    </xf>
    <xf numFmtId="0" fontId="3" fillId="0" borderId="5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textRotation="90" wrapText="1"/>
    </xf>
    <xf numFmtId="0" fontId="4" fillId="0" borderId="2" xfId="0" applyFont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right" textRotation="90" wrapText="1"/>
    </xf>
    <xf numFmtId="0" fontId="3" fillId="0" borderId="20" xfId="0" applyFont="1" applyBorder="1" applyAlignment="1">
      <alignment horizontal="center" vertical="top" textRotation="90" wrapText="1"/>
    </xf>
    <xf numFmtId="0" fontId="4" fillId="2" borderId="21" xfId="0" applyFont="1" applyFill="1" applyBorder="1" applyAlignment="1">
      <alignment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left" vertical="top" wrapText="1"/>
    </xf>
    <xf numFmtId="0" fontId="8" fillId="2" borderId="26" xfId="0" applyFont="1" applyFill="1" applyBorder="1" applyAlignment="1">
      <alignment horizontal="center" vertical="top" wrapText="1"/>
    </xf>
    <xf numFmtId="0" fontId="8" fillId="2" borderId="27" xfId="0" applyFont="1" applyFill="1" applyBorder="1" applyAlignment="1">
      <alignment horizontal="center" vertical="top" wrapText="1"/>
    </xf>
    <xf numFmtId="0" fontId="8" fillId="2" borderId="28" xfId="0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center" vertical="top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49" fontId="8" fillId="2" borderId="20" xfId="0" applyNumberFormat="1" applyFont="1" applyFill="1" applyBorder="1" applyAlignment="1">
      <alignment horizontal="center" vertical="top" wrapText="1"/>
    </xf>
    <xf numFmtId="0" fontId="8" fillId="2" borderId="20" xfId="0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30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49" fontId="3" fillId="2" borderId="20" xfId="0" applyNumberFormat="1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9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top"/>
    </xf>
    <xf numFmtId="0" fontId="3" fillId="2" borderId="2" xfId="0" applyFont="1" applyFill="1" applyBorder="1" applyAlignment="1">
      <alignment vertical="top" wrapText="1"/>
    </xf>
    <xf numFmtId="49" fontId="14" fillId="0" borderId="2" xfId="0" applyNumberFormat="1" applyFont="1" applyBorder="1" applyAlignment="1">
      <alignment horizontal="center" vertical="top"/>
    </xf>
    <xf numFmtId="0" fontId="3" fillId="2" borderId="32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vertical="top" wrapText="1"/>
    </xf>
    <xf numFmtId="0" fontId="14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wrapText="1"/>
    </xf>
    <xf numFmtId="49" fontId="13" fillId="0" borderId="9" xfId="0" applyNumberFormat="1" applyFont="1" applyBorder="1" applyAlignment="1">
      <alignment horizontal="center" vertical="top"/>
    </xf>
    <xf numFmtId="0" fontId="4" fillId="2" borderId="20" xfId="0" applyFont="1" applyFill="1" applyBorder="1" applyAlignment="1">
      <alignment wrapText="1"/>
    </xf>
    <xf numFmtId="0" fontId="3" fillId="0" borderId="20" xfId="0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8" fillId="0" borderId="30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9" fillId="0" borderId="30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2" borderId="15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3" fillId="0" borderId="5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4" fillId="0" borderId="2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2" borderId="34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9"/>
  <sheetViews>
    <sheetView tabSelected="1" topLeftCell="A64" workbookViewId="0">
      <selection activeCell="I75" sqref="I75"/>
    </sheetView>
  </sheetViews>
  <sheetFormatPr defaultRowHeight="15" x14ac:dyDescent="0.25"/>
  <cols>
    <col min="2" max="2" width="39" customWidth="1"/>
    <col min="3" max="4" width="7.85546875" customWidth="1"/>
    <col min="5" max="5" width="7.42578125" customWidth="1"/>
    <col min="6" max="6" width="7" customWidth="1"/>
    <col min="7" max="7" width="7.140625" customWidth="1"/>
    <col min="8" max="8" width="6.85546875" customWidth="1"/>
    <col min="9" max="9" width="7.5703125" customWidth="1"/>
    <col min="10" max="11" width="7.85546875" customWidth="1"/>
    <col min="12" max="12" width="8.28515625" customWidth="1"/>
    <col min="13" max="13" width="8" customWidth="1"/>
    <col min="14" max="14" width="8.140625" customWidth="1"/>
    <col min="15" max="15" width="8" customWidth="1"/>
    <col min="16" max="16" width="9.28515625" customWidth="1"/>
  </cols>
  <sheetData>
    <row r="1" spans="1:16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</row>
    <row r="2" spans="1:16" ht="15.75" thickBot="1" x14ac:dyDescent="0.3">
      <c r="A2" s="3" t="s">
        <v>1</v>
      </c>
      <c r="B2" s="3" t="s">
        <v>2</v>
      </c>
      <c r="C2" s="4" t="s">
        <v>3</v>
      </c>
      <c r="D2" s="3" t="s">
        <v>4</v>
      </c>
      <c r="E2" s="3"/>
      <c r="F2" s="3"/>
      <c r="G2" s="3"/>
      <c r="H2" s="3"/>
      <c r="I2" s="5" t="s">
        <v>5</v>
      </c>
      <c r="J2" s="6"/>
      <c r="K2" s="6"/>
      <c r="L2" s="6"/>
      <c r="M2" s="6"/>
      <c r="N2" s="6"/>
      <c r="O2" s="7"/>
      <c r="P2" s="7"/>
    </row>
    <row r="3" spans="1:16" x14ac:dyDescent="0.25">
      <c r="A3" s="8"/>
      <c r="B3" s="3"/>
      <c r="C3" s="9"/>
      <c r="D3" s="10" t="s">
        <v>6</v>
      </c>
      <c r="E3" s="10" t="s">
        <v>7</v>
      </c>
      <c r="F3" s="3" t="s">
        <v>8</v>
      </c>
      <c r="G3" s="3"/>
      <c r="H3" s="11"/>
      <c r="I3" s="12" t="s">
        <v>9</v>
      </c>
      <c r="J3" s="13"/>
      <c r="K3" s="12" t="s">
        <v>10</v>
      </c>
      <c r="L3" s="14"/>
      <c r="M3" s="12" t="s">
        <v>11</v>
      </c>
      <c r="N3" s="15"/>
      <c r="O3" s="16" t="s">
        <v>12</v>
      </c>
      <c r="P3" s="17"/>
    </row>
    <row r="4" spans="1:16" x14ac:dyDescent="0.25">
      <c r="A4" s="8"/>
      <c r="B4" s="3"/>
      <c r="C4" s="9"/>
      <c r="D4" s="18"/>
      <c r="E4" s="18"/>
      <c r="F4" s="19" t="s">
        <v>13</v>
      </c>
      <c r="G4" s="3" t="s">
        <v>14</v>
      </c>
      <c r="H4" s="11"/>
      <c r="I4" s="20"/>
      <c r="J4" s="21"/>
      <c r="K4" s="20"/>
      <c r="L4" s="22"/>
      <c r="M4" s="23"/>
      <c r="N4" s="24"/>
      <c r="O4" s="16"/>
      <c r="P4" s="17"/>
    </row>
    <row r="5" spans="1:16" x14ac:dyDescent="0.25">
      <c r="A5" s="8"/>
      <c r="B5" s="3"/>
      <c r="C5" s="9"/>
      <c r="D5" s="18"/>
      <c r="E5" s="18"/>
      <c r="F5" s="19"/>
      <c r="G5" s="3"/>
      <c r="H5" s="11"/>
      <c r="I5" s="25" t="s">
        <v>15</v>
      </c>
      <c r="J5" s="26" t="s">
        <v>16</v>
      </c>
      <c r="K5" s="25" t="s">
        <v>17</v>
      </c>
      <c r="L5" s="27" t="s">
        <v>18</v>
      </c>
      <c r="M5" s="25" t="s">
        <v>19</v>
      </c>
      <c r="N5" s="27" t="s">
        <v>20</v>
      </c>
      <c r="O5" s="28" t="s">
        <v>21</v>
      </c>
      <c r="P5" s="29" t="s">
        <v>22</v>
      </c>
    </row>
    <row r="6" spans="1:16" x14ac:dyDescent="0.25">
      <c r="A6" s="8"/>
      <c r="B6" s="3"/>
      <c r="C6" s="9"/>
      <c r="D6" s="18"/>
      <c r="E6" s="18"/>
      <c r="F6" s="19"/>
      <c r="G6" s="3" t="s">
        <v>23</v>
      </c>
      <c r="H6" s="11" t="s">
        <v>24</v>
      </c>
      <c r="I6" s="30"/>
      <c r="J6" s="31"/>
      <c r="K6" s="32"/>
      <c r="L6" s="33"/>
      <c r="M6" s="32"/>
      <c r="N6" s="33"/>
      <c r="O6" s="34"/>
      <c r="P6" s="35"/>
    </row>
    <row r="7" spans="1:16" x14ac:dyDescent="0.25">
      <c r="A7" s="8"/>
      <c r="B7" s="3"/>
      <c r="C7" s="36"/>
      <c r="D7" s="37"/>
      <c r="E7" s="37"/>
      <c r="F7" s="19"/>
      <c r="G7" s="3"/>
      <c r="H7" s="11"/>
      <c r="I7" s="38"/>
      <c r="J7" s="39"/>
      <c r="K7" s="40"/>
      <c r="L7" s="41"/>
      <c r="M7" s="40"/>
      <c r="N7" s="41"/>
      <c r="O7" s="42"/>
      <c r="P7" s="43"/>
    </row>
    <row r="8" spans="1:16" ht="15.75" thickBot="1" x14ac:dyDescent="0.3">
      <c r="A8" s="44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6">
        <v>8</v>
      </c>
      <c r="I8" s="47">
        <v>9</v>
      </c>
      <c r="J8" s="48">
        <v>10</v>
      </c>
      <c r="K8" s="47">
        <v>11</v>
      </c>
      <c r="L8" s="49">
        <v>12</v>
      </c>
      <c r="M8" s="47">
        <v>13</v>
      </c>
      <c r="N8" s="49">
        <v>14</v>
      </c>
      <c r="O8" s="50">
        <v>15</v>
      </c>
      <c r="P8" s="51">
        <v>16</v>
      </c>
    </row>
    <row r="9" spans="1:16" ht="15.75" thickBot="1" x14ac:dyDescent="0.3">
      <c r="A9" s="52" t="s">
        <v>25</v>
      </c>
      <c r="B9" s="53" t="s">
        <v>26</v>
      </c>
      <c r="C9" s="54" t="s">
        <v>27</v>
      </c>
      <c r="D9" s="54">
        <f t="shared" ref="D9:J9" si="0">SUM(D10+D20)</f>
        <v>2108</v>
      </c>
      <c r="E9" s="54">
        <f t="shared" si="0"/>
        <v>704</v>
      </c>
      <c r="F9" s="54">
        <f t="shared" si="0"/>
        <v>1404</v>
      </c>
      <c r="G9" s="54">
        <f t="shared" si="0"/>
        <v>585</v>
      </c>
      <c r="H9" s="55">
        <f t="shared" si="0"/>
        <v>0</v>
      </c>
      <c r="I9" s="52">
        <f t="shared" si="0"/>
        <v>612</v>
      </c>
      <c r="J9" s="55">
        <f t="shared" si="0"/>
        <v>792</v>
      </c>
      <c r="K9" s="52"/>
      <c r="L9" s="56"/>
      <c r="M9" s="52"/>
      <c r="N9" s="56"/>
      <c r="O9" s="57"/>
      <c r="P9" s="56"/>
    </row>
    <row r="10" spans="1:16" x14ac:dyDescent="0.25">
      <c r="A10" s="58" t="s">
        <v>28</v>
      </c>
      <c r="B10" s="59" t="s">
        <v>29</v>
      </c>
      <c r="C10" s="60" t="s">
        <v>30</v>
      </c>
      <c r="D10" s="61">
        <f>SUM(D11:D19)</f>
        <v>1310</v>
      </c>
      <c r="E10" s="61">
        <f t="shared" ref="E10:J10" si="1">SUM(E11:E19)</f>
        <v>438</v>
      </c>
      <c r="F10" s="61">
        <f t="shared" si="1"/>
        <v>872</v>
      </c>
      <c r="G10" s="61">
        <f t="shared" si="1"/>
        <v>299</v>
      </c>
      <c r="H10" s="62">
        <f t="shared" si="1"/>
        <v>0</v>
      </c>
      <c r="I10" s="63">
        <f t="shared" si="1"/>
        <v>375</v>
      </c>
      <c r="J10" s="62">
        <f t="shared" si="1"/>
        <v>497</v>
      </c>
      <c r="K10" s="63"/>
      <c r="L10" s="64"/>
      <c r="M10" s="63"/>
      <c r="N10" s="64"/>
      <c r="O10" s="65"/>
      <c r="P10" s="61"/>
    </row>
    <row r="11" spans="1:16" x14ac:dyDescent="0.25">
      <c r="A11" s="66" t="s">
        <v>31</v>
      </c>
      <c r="B11" s="67" t="s">
        <v>32</v>
      </c>
      <c r="C11" s="68" t="s">
        <v>33</v>
      </c>
      <c r="D11" s="66">
        <f>SUM(E11:F11)</f>
        <v>117</v>
      </c>
      <c r="E11" s="66">
        <f>SUM(F11/2)</f>
        <v>39</v>
      </c>
      <c r="F11" s="66">
        <v>78</v>
      </c>
      <c r="G11" s="66">
        <v>0</v>
      </c>
      <c r="H11" s="69"/>
      <c r="I11" s="70">
        <v>29</v>
      </c>
      <c r="J11" s="69">
        <v>49</v>
      </c>
      <c r="K11" s="71"/>
      <c r="L11" s="72"/>
      <c r="M11" s="71"/>
      <c r="N11" s="72"/>
      <c r="O11" s="73"/>
      <c r="P11" s="74"/>
    </row>
    <row r="12" spans="1:16" x14ac:dyDescent="0.25">
      <c r="A12" s="66" t="s">
        <v>34</v>
      </c>
      <c r="B12" s="67" t="s">
        <v>35</v>
      </c>
      <c r="C12" s="68" t="s">
        <v>36</v>
      </c>
      <c r="D12" s="66">
        <f t="shared" ref="D12:D23" si="2">SUM(E12:F12)</f>
        <v>176</v>
      </c>
      <c r="E12" s="66">
        <v>59</v>
      </c>
      <c r="F12" s="66">
        <v>117</v>
      </c>
      <c r="G12" s="66">
        <v>0</v>
      </c>
      <c r="H12" s="69"/>
      <c r="I12" s="70">
        <v>30</v>
      </c>
      <c r="J12" s="69">
        <v>87</v>
      </c>
      <c r="K12" s="70"/>
      <c r="L12" s="75"/>
      <c r="M12" s="70"/>
      <c r="N12" s="75"/>
      <c r="O12" s="76"/>
      <c r="P12" s="66"/>
    </row>
    <row r="13" spans="1:16" x14ac:dyDescent="0.25">
      <c r="A13" s="66" t="s">
        <v>37</v>
      </c>
      <c r="B13" s="67" t="s">
        <v>38</v>
      </c>
      <c r="C13" s="68" t="s">
        <v>33</v>
      </c>
      <c r="D13" s="66">
        <f t="shared" si="2"/>
        <v>117</v>
      </c>
      <c r="E13" s="66">
        <f t="shared" ref="E13:E23" si="3">SUM(F13/2)</f>
        <v>39</v>
      </c>
      <c r="F13" s="66">
        <v>78</v>
      </c>
      <c r="G13" s="66">
        <v>78</v>
      </c>
      <c r="H13" s="69"/>
      <c r="I13" s="70">
        <v>36</v>
      </c>
      <c r="J13" s="69">
        <v>42</v>
      </c>
      <c r="K13" s="70"/>
      <c r="L13" s="75"/>
      <c r="M13" s="70"/>
      <c r="N13" s="75"/>
      <c r="O13" s="76"/>
      <c r="P13" s="66"/>
    </row>
    <row r="14" spans="1:16" x14ac:dyDescent="0.25">
      <c r="A14" s="66" t="s">
        <v>39</v>
      </c>
      <c r="B14" s="67" t="s">
        <v>40</v>
      </c>
      <c r="C14" s="68" t="s">
        <v>33</v>
      </c>
      <c r="D14" s="66">
        <f t="shared" si="2"/>
        <v>176</v>
      </c>
      <c r="E14" s="66">
        <v>59</v>
      </c>
      <c r="F14" s="66">
        <v>117</v>
      </c>
      <c r="G14" s="66">
        <v>0</v>
      </c>
      <c r="H14" s="69"/>
      <c r="I14" s="70">
        <v>46</v>
      </c>
      <c r="J14" s="69">
        <v>71</v>
      </c>
      <c r="K14" s="70"/>
      <c r="L14" s="75"/>
      <c r="M14" s="70"/>
      <c r="N14" s="75"/>
      <c r="O14" s="76"/>
      <c r="P14" s="66"/>
    </row>
    <row r="15" spans="1:16" x14ac:dyDescent="0.25">
      <c r="A15" s="66" t="s">
        <v>41</v>
      </c>
      <c r="B15" s="67" t="s">
        <v>42</v>
      </c>
      <c r="C15" s="68" t="s">
        <v>33</v>
      </c>
      <c r="D15" s="66">
        <f t="shared" si="2"/>
        <v>180</v>
      </c>
      <c r="E15" s="66">
        <f t="shared" si="3"/>
        <v>60</v>
      </c>
      <c r="F15" s="66">
        <v>120</v>
      </c>
      <c r="G15" s="66">
        <v>20</v>
      </c>
      <c r="H15" s="69"/>
      <c r="I15" s="70">
        <v>34</v>
      </c>
      <c r="J15" s="69">
        <v>86</v>
      </c>
      <c r="K15" s="70"/>
      <c r="L15" s="75"/>
      <c r="M15" s="70"/>
      <c r="N15" s="75"/>
      <c r="O15" s="76"/>
      <c r="P15" s="66"/>
    </row>
    <row r="16" spans="1:16" x14ac:dyDescent="0.25">
      <c r="A16" s="66" t="s">
        <v>43</v>
      </c>
      <c r="B16" s="67" t="s">
        <v>44</v>
      </c>
      <c r="C16" s="68" t="s">
        <v>45</v>
      </c>
      <c r="D16" s="66">
        <f t="shared" si="2"/>
        <v>150</v>
      </c>
      <c r="E16" s="66">
        <f t="shared" si="3"/>
        <v>50</v>
      </c>
      <c r="F16" s="66">
        <v>100</v>
      </c>
      <c r="G16" s="66">
        <v>40</v>
      </c>
      <c r="H16" s="69"/>
      <c r="I16" s="70">
        <v>32</v>
      </c>
      <c r="J16" s="69">
        <v>68</v>
      </c>
      <c r="K16" s="70"/>
      <c r="L16" s="75"/>
      <c r="M16" s="70"/>
      <c r="N16" s="75"/>
      <c r="O16" s="76"/>
      <c r="P16" s="66"/>
    </row>
    <row r="17" spans="1:16" x14ac:dyDescent="0.25">
      <c r="A17" s="66" t="s">
        <v>46</v>
      </c>
      <c r="B17" s="67" t="s">
        <v>47</v>
      </c>
      <c r="C17" s="68" t="s">
        <v>33</v>
      </c>
      <c r="D17" s="66">
        <f t="shared" si="2"/>
        <v>176</v>
      </c>
      <c r="E17" s="66">
        <v>59</v>
      </c>
      <c r="F17" s="66">
        <v>117</v>
      </c>
      <c r="G17" s="66">
        <v>117</v>
      </c>
      <c r="H17" s="69"/>
      <c r="I17" s="70">
        <v>50</v>
      </c>
      <c r="J17" s="69">
        <v>67</v>
      </c>
      <c r="K17" s="70"/>
      <c r="L17" s="75"/>
      <c r="M17" s="70"/>
      <c r="N17" s="75"/>
      <c r="O17" s="76"/>
      <c r="P17" s="66"/>
    </row>
    <row r="18" spans="1:16" x14ac:dyDescent="0.25">
      <c r="A18" s="66" t="s">
        <v>48</v>
      </c>
      <c r="B18" s="67" t="s">
        <v>49</v>
      </c>
      <c r="C18" s="68" t="s">
        <v>50</v>
      </c>
      <c r="D18" s="66">
        <f t="shared" si="2"/>
        <v>105</v>
      </c>
      <c r="E18" s="66">
        <f t="shared" si="3"/>
        <v>35</v>
      </c>
      <c r="F18" s="66">
        <f>SUM(I18+J18)</f>
        <v>70</v>
      </c>
      <c r="G18" s="66">
        <v>34</v>
      </c>
      <c r="H18" s="69"/>
      <c r="I18" s="70">
        <v>70</v>
      </c>
      <c r="J18" s="69">
        <v>0</v>
      </c>
      <c r="K18" s="70"/>
      <c r="L18" s="75"/>
      <c r="M18" s="70"/>
      <c r="N18" s="75"/>
      <c r="O18" s="76"/>
      <c r="P18" s="66"/>
    </row>
    <row r="19" spans="1:16" x14ac:dyDescent="0.25">
      <c r="A19" s="66" t="s">
        <v>51</v>
      </c>
      <c r="B19" s="67" t="s">
        <v>52</v>
      </c>
      <c r="C19" s="68" t="s">
        <v>33</v>
      </c>
      <c r="D19" s="66">
        <f t="shared" si="2"/>
        <v>113</v>
      </c>
      <c r="E19" s="66">
        <v>38</v>
      </c>
      <c r="F19" s="66">
        <v>75</v>
      </c>
      <c r="G19" s="66">
        <v>10</v>
      </c>
      <c r="H19" s="69"/>
      <c r="I19" s="70">
        <v>48</v>
      </c>
      <c r="J19" s="69">
        <v>27</v>
      </c>
      <c r="K19" s="70"/>
      <c r="L19" s="75"/>
      <c r="M19" s="70"/>
      <c r="N19" s="75"/>
      <c r="O19" s="76"/>
      <c r="P19" s="66"/>
    </row>
    <row r="20" spans="1:16" ht="24.75" x14ac:dyDescent="0.25">
      <c r="A20" s="77" t="s">
        <v>53</v>
      </c>
      <c r="B20" s="59" t="s">
        <v>54</v>
      </c>
      <c r="C20" s="78" t="s">
        <v>55</v>
      </c>
      <c r="D20" s="74">
        <f>SUM(D21:D23)</f>
        <v>798</v>
      </c>
      <c r="E20" s="74">
        <f t="shared" ref="E20:J20" si="4">SUM(E21:E23)</f>
        <v>266</v>
      </c>
      <c r="F20" s="74">
        <f t="shared" si="4"/>
        <v>532</v>
      </c>
      <c r="G20" s="74">
        <f t="shared" si="4"/>
        <v>286</v>
      </c>
      <c r="H20" s="79">
        <f t="shared" si="4"/>
        <v>0</v>
      </c>
      <c r="I20" s="71">
        <f t="shared" si="4"/>
        <v>237</v>
      </c>
      <c r="J20" s="79">
        <f t="shared" si="4"/>
        <v>295</v>
      </c>
      <c r="K20" s="70"/>
      <c r="L20" s="75"/>
      <c r="M20" s="70"/>
      <c r="N20" s="75"/>
      <c r="O20" s="76"/>
      <c r="P20" s="66"/>
    </row>
    <row r="21" spans="1:16" x14ac:dyDescent="0.25">
      <c r="A21" s="66" t="s">
        <v>56</v>
      </c>
      <c r="B21" s="67" t="s">
        <v>57</v>
      </c>
      <c r="C21" s="68" t="s">
        <v>58</v>
      </c>
      <c r="D21" s="66">
        <f t="shared" si="2"/>
        <v>228</v>
      </c>
      <c r="E21" s="66">
        <f t="shared" si="3"/>
        <v>76</v>
      </c>
      <c r="F21" s="66">
        <v>152</v>
      </c>
      <c r="G21" s="66">
        <v>70</v>
      </c>
      <c r="H21" s="69"/>
      <c r="I21" s="70">
        <v>75</v>
      </c>
      <c r="J21" s="69">
        <v>77</v>
      </c>
      <c r="K21" s="70"/>
      <c r="L21" s="75"/>
      <c r="M21" s="70"/>
      <c r="N21" s="75"/>
      <c r="O21" s="76"/>
      <c r="P21" s="66"/>
    </row>
    <row r="22" spans="1:16" x14ac:dyDescent="0.25">
      <c r="A22" s="66" t="s">
        <v>59</v>
      </c>
      <c r="B22" s="67" t="s">
        <v>60</v>
      </c>
      <c r="C22" s="68" t="s">
        <v>45</v>
      </c>
      <c r="D22" s="66">
        <f t="shared" si="2"/>
        <v>345</v>
      </c>
      <c r="E22" s="66">
        <f t="shared" si="3"/>
        <v>115</v>
      </c>
      <c r="F22" s="66">
        <v>230</v>
      </c>
      <c r="G22" s="66">
        <v>116</v>
      </c>
      <c r="H22" s="69"/>
      <c r="I22" s="70">
        <v>102</v>
      </c>
      <c r="J22" s="69">
        <v>128</v>
      </c>
      <c r="K22" s="70"/>
      <c r="L22" s="75"/>
      <c r="M22" s="70"/>
      <c r="N22" s="75"/>
      <c r="O22" s="76"/>
      <c r="P22" s="66"/>
    </row>
    <row r="23" spans="1:16" ht="15.75" thickBot="1" x14ac:dyDescent="0.3">
      <c r="A23" s="80" t="s">
        <v>61</v>
      </c>
      <c r="B23" s="81" t="s">
        <v>62</v>
      </c>
      <c r="C23" s="82" t="s">
        <v>63</v>
      </c>
      <c r="D23" s="80">
        <f t="shared" si="2"/>
        <v>225</v>
      </c>
      <c r="E23" s="80">
        <f t="shared" si="3"/>
        <v>75</v>
      </c>
      <c r="F23" s="80">
        <v>150</v>
      </c>
      <c r="G23" s="80">
        <v>100</v>
      </c>
      <c r="H23" s="83"/>
      <c r="I23" s="84">
        <v>60</v>
      </c>
      <c r="J23" s="83">
        <v>90</v>
      </c>
      <c r="K23" s="84"/>
      <c r="L23" s="85"/>
      <c r="M23" s="84"/>
      <c r="N23" s="85"/>
      <c r="O23" s="86"/>
      <c r="P23" s="80"/>
    </row>
    <row r="24" spans="1:16" ht="24.75" thickBot="1" x14ac:dyDescent="0.3">
      <c r="A24" s="52" t="s">
        <v>64</v>
      </c>
      <c r="B24" s="53" t="s">
        <v>65</v>
      </c>
      <c r="C24" s="54" t="s">
        <v>66</v>
      </c>
      <c r="D24" s="54">
        <v>624</v>
      </c>
      <c r="E24" s="54">
        <f t="shared" ref="E24:P24" si="5">SUM(E25:E29)</f>
        <v>235</v>
      </c>
      <c r="F24" s="54">
        <v>416</v>
      </c>
      <c r="G24" s="54">
        <f t="shared" si="5"/>
        <v>345</v>
      </c>
      <c r="H24" s="54">
        <f t="shared" si="5"/>
        <v>0</v>
      </c>
      <c r="I24" s="54">
        <f t="shared" si="5"/>
        <v>0</v>
      </c>
      <c r="J24" s="54">
        <f t="shared" si="5"/>
        <v>0</v>
      </c>
      <c r="K24" s="54">
        <f t="shared" si="5"/>
        <v>112</v>
      </c>
      <c r="L24" s="54">
        <f t="shared" si="5"/>
        <v>130</v>
      </c>
      <c r="M24" s="54">
        <f t="shared" si="5"/>
        <v>58</v>
      </c>
      <c r="N24" s="54">
        <f t="shared" si="5"/>
        <v>136</v>
      </c>
      <c r="O24" s="54">
        <f t="shared" si="5"/>
        <v>22</v>
      </c>
      <c r="P24" s="54">
        <f t="shared" si="5"/>
        <v>12</v>
      </c>
    </row>
    <row r="25" spans="1:16" x14ac:dyDescent="0.25">
      <c r="A25" s="87" t="s">
        <v>67</v>
      </c>
      <c r="B25" s="88" t="s">
        <v>68</v>
      </c>
      <c r="C25" s="89" t="s">
        <v>33</v>
      </c>
      <c r="D25" s="90">
        <f t="shared" ref="D25:D30" si="6">SUM(E25:F25)</f>
        <v>72</v>
      </c>
      <c r="E25" s="90">
        <v>24</v>
      </c>
      <c r="F25" s="90">
        <f>SUM(I25:P25)</f>
        <v>48</v>
      </c>
      <c r="G25" s="90">
        <v>0</v>
      </c>
      <c r="H25" s="91"/>
      <c r="I25" s="92"/>
      <c r="J25" s="93"/>
      <c r="K25" s="92"/>
      <c r="L25" s="94"/>
      <c r="M25" s="92"/>
      <c r="N25" s="94">
        <v>48</v>
      </c>
      <c r="O25" s="95"/>
      <c r="P25" s="87"/>
    </row>
    <row r="26" spans="1:16" x14ac:dyDescent="0.25">
      <c r="A26" s="66" t="s">
        <v>69</v>
      </c>
      <c r="B26" s="67" t="s">
        <v>70</v>
      </c>
      <c r="C26" s="68" t="s">
        <v>50</v>
      </c>
      <c r="D26" s="96">
        <f t="shared" si="6"/>
        <v>72</v>
      </c>
      <c r="E26" s="96">
        <v>24</v>
      </c>
      <c r="F26" s="96">
        <f>SUM(I26:P26)</f>
        <v>48</v>
      </c>
      <c r="G26" s="96">
        <v>0</v>
      </c>
      <c r="H26" s="97"/>
      <c r="I26" s="70"/>
      <c r="J26" s="69"/>
      <c r="K26" s="70">
        <v>48</v>
      </c>
      <c r="L26" s="75"/>
      <c r="M26" s="70"/>
      <c r="N26" s="75"/>
      <c r="O26" s="76"/>
      <c r="P26" s="66"/>
    </row>
    <row r="27" spans="1:16" ht="24" x14ac:dyDescent="0.25">
      <c r="A27" s="66" t="s">
        <v>71</v>
      </c>
      <c r="B27" s="67" t="s">
        <v>38</v>
      </c>
      <c r="C27" s="68" t="s">
        <v>72</v>
      </c>
      <c r="D27" s="96">
        <f t="shared" si="6"/>
        <v>240</v>
      </c>
      <c r="E27" s="96">
        <v>80</v>
      </c>
      <c r="F27" s="96">
        <f>SUM(K27:P27)</f>
        <v>160</v>
      </c>
      <c r="G27" s="96">
        <v>160</v>
      </c>
      <c r="H27" s="97"/>
      <c r="I27" s="70"/>
      <c r="J27" s="69"/>
      <c r="K27" s="70">
        <v>32</v>
      </c>
      <c r="L27" s="75">
        <v>38</v>
      </c>
      <c r="M27" s="70">
        <v>40</v>
      </c>
      <c r="N27" s="75">
        <v>50</v>
      </c>
      <c r="O27" s="76"/>
      <c r="P27" s="66"/>
    </row>
    <row r="28" spans="1:16" ht="24" x14ac:dyDescent="0.25">
      <c r="A28" s="66" t="s">
        <v>73</v>
      </c>
      <c r="B28" s="67" t="s">
        <v>47</v>
      </c>
      <c r="C28" s="68" t="s">
        <v>72</v>
      </c>
      <c r="D28" s="96">
        <f t="shared" si="6"/>
        <v>240</v>
      </c>
      <c r="E28" s="96">
        <v>80</v>
      </c>
      <c r="F28" s="96">
        <f>SUM(I28:P28)</f>
        <v>160</v>
      </c>
      <c r="G28" s="96">
        <v>168</v>
      </c>
      <c r="H28" s="97"/>
      <c r="I28" s="70"/>
      <c r="J28" s="69"/>
      <c r="K28" s="70">
        <v>32</v>
      </c>
      <c r="L28" s="75">
        <v>38</v>
      </c>
      <c r="M28" s="70">
        <v>18</v>
      </c>
      <c r="N28" s="75">
        <v>38</v>
      </c>
      <c r="O28" s="76">
        <v>22</v>
      </c>
      <c r="P28" s="66">
        <v>12</v>
      </c>
    </row>
    <row r="29" spans="1:16" ht="24" x14ac:dyDescent="0.25">
      <c r="A29" s="66" t="s">
        <v>74</v>
      </c>
      <c r="B29" s="67" t="s">
        <v>75</v>
      </c>
      <c r="C29" s="68" t="s">
        <v>33</v>
      </c>
      <c r="D29" s="96">
        <f t="shared" si="6"/>
        <v>81</v>
      </c>
      <c r="E29" s="96">
        <v>27</v>
      </c>
      <c r="F29" s="96">
        <f>SUM(I29:P29)</f>
        <v>54</v>
      </c>
      <c r="G29" s="96">
        <v>17</v>
      </c>
      <c r="H29" s="97"/>
      <c r="I29" s="70"/>
      <c r="J29" s="69"/>
      <c r="K29" s="70"/>
      <c r="L29" s="75">
        <v>54</v>
      </c>
      <c r="M29" s="70"/>
      <c r="N29" s="75"/>
      <c r="O29" s="76"/>
      <c r="P29" s="66"/>
    </row>
    <row r="30" spans="1:16" ht="24" x14ac:dyDescent="0.25">
      <c r="A30" s="66" t="s">
        <v>76</v>
      </c>
      <c r="B30" s="67" t="s">
        <v>77</v>
      </c>
      <c r="C30" s="68" t="s">
        <v>33</v>
      </c>
      <c r="D30" s="96">
        <f t="shared" si="6"/>
        <v>62</v>
      </c>
      <c r="E30" s="96">
        <v>26</v>
      </c>
      <c r="F30" s="96">
        <f>SUM(I30:P30)</f>
        <v>36</v>
      </c>
      <c r="G30" s="96">
        <v>10</v>
      </c>
      <c r="H30" s="97"/>
      <c r="I30" s="70"/>
      <c r="J30" s="69"/>
      <c r="K30" s="70"/>
      <c r="L30" s="75"/>
      <c r="M30" s="70"/>
      <c r="N30" s="75"/>
      <c r="O30" s="76"/>
      <c r="P30" s="66">
        <v>36</v>
      </c>
    </row>
    <row r="31" spans="1:16" ht="24" x14ac:dyDescent="0.25">
      <c r="A31" s="74" t="s">
        <v>78</v>
      </c>
      <c r="B31" s="98" t="s">
        <v>79</v>
      </c>
      <c r="C31" s="74" t="s">
        <v>80</v>
      </c>
      <c r="D31" s="74">
        <f>SUM(D32:D33)</f>
        <v>162</v>
      </c>
      <c r="E31" s="74">
        <f>SUM(E32:E33)</f>
        <v>54</v>
      </c>
      <c r="F31" s="74">
        <f>SUM(F32:F33)</f>
        <v>108</v>
      </c>
      <c r="G31" s="74">
        <f>SUM(G32:G33)</f>
        <v>28</v>
      </c>
      <c r="H31" s="79"/>
      <c r="I31" s="71"/>
      <c r="J31" s="79"/>
      <c r="K31" s="71">
        <f t="shared" ref="K31:P31" si="7">SUM(K32:K33)</f>
        <v>108</v>
      </c>
      <c r="L31" s="72">
        <f t="shared" si="7"/>
        <v>0</v>
      </c>
      <c r="M31" s="71">
        <f t="shared" si="7"/>
        <v>0</v>
      </c>
      <c r="N31" s="72">
        <f t="shared" si="7"/>
        <v>0</v>
      </c>
      <c r="O31" s="73">
        <f t="shared" si="7"/>
        <v>0</v>
      </c>
      <c r="P31" s="74">
        <f t="shared" si="7"/>
        <v>0</v>
      </c>
    </row>
    <row r="32" spans="1:16" x14ac:dyDescent="0.25">
      <c r="A32" s="96" t="s">
        <v>81</v>
      </c>
      <c r="B32" s="67" t="s">
        <v>82</v>
      </c>
      <c r="C32" s="68" t="s">
        <v>50</v>
      </c>
      <c r="D32" s="96">
        <f>SUM(E32:F32)</f>
        <v>114</v>
      </c>
      <c r="E32" s="96">
        <v>38</v>
      </c>
      <c r="F32" s="96">
        <v>76</v>
      </c>
      <c r="G32" s="96">
        <v>28</v>
      </c>
      <c r="H32" s="97"/>
      <c r="I32" s="70"/>
      <c r="J32" s="69"/>
      <c r="K32" s="70">
        <v>76</v>
      </c>
      <c r="L32" s="75"/>
      <c r="M32" s="70"/>
      <c r="N32" s="75"/>
      <c r="O32" s="76"/>
      <c r="P32" s="66"/>
    </row>
    <row r="33" spans="1:16" x14ac:dyDescent="0.25">
      <c r="A33" s="96" t="s">
        <v>83</v>
      </c>
      <c r="B33" s="67" t="s">
        <v>84</v>
      </c>
      <c r="C33" s="68" t="s">
        <v>50</v>
      </c>
      <c r="D33" s="96">
        <f>SUM(E33:F33)</f>
        <v>48</v>
      </c>
      <c r="E33" s="96">
        <v>16</v>
      </c>
      <c r="F33" s="96">
        <f>SUM(I33:P33)</f>
        <v>32</v>
      </c>
      <c r="G33" s="96">
        <v>0</v>
      </c>
      <c r="H33" s="97"/>
      <c r="I33" s="70"/>
      <c r="J33" s="69"/>
      <c r="K33" s="70">
        <v>32</v>
      </c>
      <c r="L33" s="75"/>
      <c r="M33" s="70"/>
      <c r="N33" s="75"/>
      <c r="O33" s="76"/>
      <c r="P33" s="66"/>
    </row>
    <row r="34" spans="1:16" x14ac:dyDescent="0.25">
      <c r="A34" s="99" t="s">
        <v>85</v>
      </c>
      <c r="B34" s="98" t="s">
        <v>86</v>
      </c>
      <c r="C34" s="78"/>
      <c r="D34" s="74">
        <f>SUM(D35+D53)</f>
        <v>3954</v>
      </c>
      <c r="E34" s="74">
        <f>SUM(E35+E53)</f>
        <v>1027</v>
      </c>
      <c r="F34" s="74">
        <f>SUM(F35+F53)</f>
        <v>2488</v>
      </c>
      <c r="G34" s="74">
        <f>SUM(G35+G53)</f>
        <v>1005</v>
      </c>
      <c r="H34" s="79">
        <f>SUM(H35+H53)</f>
        <v>30</v>
      </c>
      <c r="I34" s="71"/>
      <c r="J34" s="79"/>
      <c r="K34" s="71">
        <f t="shared" ref="K34:P34" si="8">SUM(K35+K53)</f>
        <v>282</v>
      </c>
      <c r="L34" s="72">
        <f t="shared" si="8"/>
        <v>584</v>
      </c>
      <c r="M34" s="71">
        <f t="shared" si="8"/>
        <v>518</v>
      </c>
      <c r="N34" s="72">
        <f t="shared" si="8"/>
        <v>692</v>
      </c>
      <c r="O34" s="100">
        <f t="shared" si="8"/>
        <v>590</v>
      </c>
      <c r="P34" s="74">
        <f t="shared" si="8"/>
        <v>516</v>
      </c>
    </row>
    <row r="35" spans="1:16" x14ac:dyDescent="0.25">
      <c r="A35" s="74" t="s">
        <v>87</v>
      </c>
      <c r="B35" s="101" t="s">
        <v>88</v>
      </c>
      <c r="C35" s="74" t="s">
        <v>89</v>
      </c>
      <c r="D35" s="101">
        <v>1755</v>
      </c>
      <c r="E35" s="101">
        <f t="shared" ref="E35:P35" si="9">SUM(E36:E50)</f>
        <v>513</v>
      </c>
      <c r="F35" s="101">
        <f t="shared" si="9"/>
        <v>1022</v>
      </c>
      <c r="G35" s="101">
        <v>477</v>
      </c>
      <c r="H35" s="101">
        <f t="shared" si="9"/>
        <v>0</v>
      </c>
      <c r="I35" s="101">
        <f t="shared" si="9"/>
        <v>0</v>
      </c>
      <c r="J35" s="101">
        <f t="shared" si="9"/>
        <v>0</v>
      </c>
      <c r="K35" s="101">
        <f t="shared" si="9"/>
        <v>282</v>
      </c>
      <c r="L35" s="101">
        <f t="shared" si="9"/>
        <v>268</v>
      </c>
      <c r="M35" s="101">
        <f t="shared" si="9"/>
        <v>32</v>
      </c>
      <c r="N35" s="101">
        <f t="shared" si="9"/>
        <v>166</v>
      </c>
      <c r="O35" s="101">
        <f t="shared" si="9"/>
        <v>140</v>
      </c>
      <c r="P35" s="101">
        <f t="shared" si="9"/>
        <v>134</v>
      </c>
    </row>
    <row r="36" spans="1:16" x14ac:dyDescent="0.25">
      <c r="A36" s="96" t="s">
        <v>90</v>
      </c>
      <c r="B36" s="67" t="s">
        <v>91</v>
      </c>
      <c r="C36" s="102" t="s">
        <v>50</v>
      </c>
      <c r="D36" s="96">
        <f>SUM(E36:F36)</f>
        <v>98</v>
      </c>
      <c r="E36" s="96">
        <v>32</v>
      </c>
      <c r="F36" s="96">
        <f>SUM(I36:P36)</f>
        <v>66</v>
      </c>
      <c r="G36" s="96">
        <v>22</v>
      </c>
      <c r="H36" s="97"/>
      <c r="I36" s="70"/>
      <c r="J36" s="69"/>
      <c r="K36" s="70">
        <v>66</v>
      </c>
      <c r="L36" s="75"/>
      <c r="M36" s="70"/>
      <c r="N36" s="75"/>
      <c r="O36" s="76"/>
      <c r="P36" s="66"/>
    </row>
    <row r="37" spans="1:16" x14ac:dyDescent="0.25">
      <c r="A37" s="96" t="s">
        <v>92</v>
      </c>
      <c r="B37" s="67" t="s">
        <v>93</v>
      </c>
      <c r="C37" s="102" t="s">
        <v>50</v>
      </c>
      <c r="D37" s="96">
        <f t="shared" ref="D37:D47" si="10">SUM(E37:F37)</f>
        <v>100</v>
      </c>
      <c r="E37" s="96">
        <v>34</v>
      </c>
      <c r="F37" s="96">
        <f>SUM(I37:P37)</f>
        <v>66</v>
      </c>
      <c r="G37" s="96">
        <v>24</v>
      </c>
      <c r="H37" s="103"/>
      <c r="I37" s="104"/>
      <c r="J37" s="75"/>
      <c r="K37" s="104">
        <v>66</v>
      </c>
      <c r="L37" s="75"/>
      <c r="M37" s="70"/>
      <c r="N37" s="75"/>
      <c r="O37" s="76"/>
      <c r="P37" s="66"/>
    </row>
    <row r="38" spans="1:16" ht="36" x14ac:dyDescent="0.25">
      <c r="A38" s="96" t="s">
        <v>94</v>
      </c>
      <c r="B38" s="67" t="s">
        <v>95</v>
      </c>
      <c r="C38" s="102" t="s">
        <v>45</v>
      </c>
      <c r="D38" s="96">
        <f t="shared" si="10"/>
        <v>106</v>
      </c>
      <c r="E38" s="96">
        <v>36</v>
      </c>
      <c r="F38" s="96">
        <v>70</v>
      </c>
      <c r="G38" s="96">
        <v>25</v>
      </c>
      <c r="H38" s="103"/>
      <c r="I38" s="104"/>
      <c r="J38" s="75"/>
      <c r="K38" s="104">
        <v>40</v>
      </c>
      <c r="L38" s="75">
        <v>30</v>
      </c>
      <c r="M38" s="70"/>
      <c r="N38" s="75"/>
      <c r="O38" s="76"/>
      <c r="P38" s="66"/>
    </row>
    <row r="39" spans="1:16" x14ac:dyDescent="0.25">
      <c r="A39" s="96" t="s">
        <v>96</v>
      </c>
      <c r="B39" s="67" t="s">
        <v>97</v>
      </c>
      <c r="C39" s="102" t="s">
        <v>98</v>
      </c>
      <c r="D39" s="96">
        <f t="shared" si="10"/>
        <v>135</v>
      </c>
      <c r="E39" s="96">
        <v>45</v>
      </c>
      <c r="F39" s="96">
        <v>90</v>
      </c>
      <c r="G39" s="96">
        <v>90</v>
      </c>
      <c r="H39" s="103"/>
      <c r="I39" s="104"/>
      <c r="J39" s="75"/>
      <c r="K39" s="104">
        <v>48</v>
      </c>
      <c r="L39" s="75">
        <v>42</v>
      </c>
      <c r="M39" s="70"/>
      <c r="N39" s="75"/>
      <c r="O39" s="76"/>
      <c r="P39" s="66"/>
    </row>
    <row r="40" spans="1:16" x14ac:dyDescent="0.25">
      <c r="A40" s="96" t="s">
        <v>99</v>
      </c>
      <c r="B40" s="67" t="s">
        <v>100</v>
      </c>
      <c r="C40" s="102" t="s">
        <v>98</v>
      </c>
      <c r="D40" s="96">
        <f t="shared" si="10"/>
        <v>90</v>
      </c>
      <c r="E40" s="96">
        <v>30</v>
      </c>
      <c r="F40" s="96">
        <v>60</v>
      </c>
      <c r="G40" s="96">
        <v>30</v>
      </c>
      <c r="H40" s="103"/>
      <c r="I40" s="104"/>
      <c r="J40" s="75"/>
      <c r="K40" s="104"/>
      <c r="L40" s="75">
        <v>60</v>
      </c>
      <c r="M40" s="70"/>
      <c r="N40" s="75"/>
      <c r="O40" s="76"/>
      <c r="P40" s="66"/>
    </row>
    <row r="41" spans="1:16" x14ac:dyDescent="0.25">
      <c r="A41" s="96" t="s">
        <v>101</v>
      </c>
      <c r="B41" s="67" t="s">
        <v>102</v>
      </c>
      <c r="C41" s="102" t="s">
        <v>33</v>
      </c>
      <c r="D41" s="96">
        <f t="shared" si="10"/>
        <v>120</v>
      </c>
      <c r="E41" s="96">
        <v>40</v>
      </c>
      <c r="F41" s="96">
        <v>80</v>
      </c>
      <c r="G41" s="96">
        <v>24</v>
      </c>
      <c r="H41" s="103"/>
      <c r="I41" s="104"/>
      <c r="J41" s="75"/>
      <c r="K41" s="104"/>
      <c r="L41" s="75"/>
      <c r="M41" s="70"/>
      <c r="N41" s="75">
        <v>80</v>
      </c>
      <c r="O41" s="76"/>
      <c r="P41" s="66"/>
    </row>
    <row r="42" spans="1:16" x14ac:dyDescent="0.25">
      <c r="A42" s="96" t="s">
        <v>103</v>
      </c>
      <c r="B42" s="67" t="s">
        <v>104</v>
      </c>
      <c r="C42" s="102" t="s">
        <v>105</v>
      </c>
      <c r="D42" s="96">
        <f t="shared" si="10"/>
        <v>150</v>
      </c>
      <c r="E42" s="96">
        <v>50</v>
      </c>
      <c r="F42" s="96">
        <v>100</v>
      </c>
      <c r="G42" s="96">
        <v>42</v>
      </c>
      <c r="H42" s="103"/>
      <c r="I42" s="104"/>
      <c r="J42" s="75"/>
      <c r="K42" s="104"/>
      <c r="L42" s="75"/>
      <c r="M42" s="70"/>
      <c r="N42" s="75">
        <v>50</v>
      </c>
      <c r="O42" s="76">
        <v>50</v>
      </c>
      <c r="P42" s="66"/>
    </row>
    <row r="43" spans="1:16" x14ac:dyDescent="0.25">
      <c r="A43" s="96" t="s">
        <v>106</v>
      </c>
      <c r="B43" s="67" t="s">
        <v>107</v>
      </c>
      <c r="C43" s="102" t="s">
        <v>36</v>
      </c>
      <c r="D43" s="96">
        <f t="shared" si="10"/>
        <v>82</v>
      </c>
      <c r="E43" s="96">
        <v>28</v>
      </c>
      <c r="F43" s="96">
        <v>54</v>
      </c>
      <c r="G43" s="96">
        <v>20</v>
      </c>
      <c r="H43" s="97"/>
      <c r="I43" s="70"/>
      <c r="J43" s="75"/>
      <c r="K43" s="104"/>
      <c r="L43" s="75">
        <v>54</v>
      </c>
      <c r="M43" s="70"/>
      <c r="N43" s="75"/>
      <c r="O43" s="76"/>
      <c r="P43" s="66"/>
    </row>
    <row r="44" spans="1:16" ht="24" x14ac:dyDescent="0.25">
      <c r="A44" s="96" t="s">
        <v>108</v>
      </c>
      <c r="B44" s="67" t="s">
        <v>109</v>
      </c>
      <c r="C44" s="102" t="s">
        <v>50</v>
      </c>
      <c r="D44" s="96">
        <v>90</v>
      </c>
      <c r="E44" s="96">
        <v>30</v>
      </c>
      <c r="F44" s="96">
        <v>60</v>
      </c>
      <c r="G44" s="96">
        <v>28</v>
      </c>
      <c r="H44" s="97"/>
      <c r="I44" s="70"/>
      <c r="J44" s="75"/>
      <c r="K44" s="70"/>
      <c r="L44" s="75"/>
      <c r="M44" s="70"/>
      <c r="N44" s="75"/>
      <c r="O44" s="76">
        <v>30</v>
      </c>
      <c r="P44" s="66">
        <v>30</v>
      </c>
    </row>
    <row r="45" spans="1:16" x14ac:dyDescent="0.25">
      <c r="A45" s="96" t="s">
        <v>110</v>
      </c>
      <c r="B45" s="67" t="s">
        <v>111</v>
      </c>
      <c r="C45" s="102" t="s">
        <v>33</v>
      </c>
      <c r="D45" s="96">
        <f>SUM(E45:F45)</f>
        <v>120</v>
      </c>
      <c r="E45" s="96">
        <v>40</v>
      </c>
      <c r="F45" s="96">
        <v>80</v>
      </c>
      <c r="G45" s="96">
        <v>18</v>
      </c>
      <c r="H45" s="97"/>
      <c r="I45" s="70"/>
      <c r="J45" s="75"/>
      <c r="K45" s="70"/>
      <c r="L45" s="75"/>
      <c r="M45" s="70"/>
      <c r="N45" s="75"/>
      <c r="O45" s="76"/>
      <c r="P45" s="66">
        <v>80</v>
      </c>
    </row>
    <row r="46" spans="1:16" ht="24" x14ac:dyDescent="0.25">
      <c r="A46" s="96" t="s">
        <v>112</v>
      </c>
      <c r="B46" s="67" t="s">
        <v>113</v>
      </c>
      <c r="C46" s="102" t="s">
        <v>50</v>
      </c>
      <c r="D46" s="96">
        <v>72</v>
      </c>
      <c r="E46" s="96">
        <v>24</v>
      </c>
      <c r="F46" s="96">
        <v>48</v>
      </c>
      <c r="G46" s="96">
        <v>8</v>
      </c>
      <c r="H46" s="97"/>
      <c r="I46" s="70"/>
      <c r="J46" s="75"/>
      <c r="K46" s="70"/>
      <c r="L46" s="75"/>
      <c r="M46" s="70"/>
      <c r="N46" s="75"/>
      <c r="O46" s="76">
        <v>24</v>
      </c>
      <c r="P46" s="66">
        <v>24</v>
      </c>
    </row>
    <row r="47" spans="1:16" x14ac:dyDescent="0.25">
      <c r="A47" s="96" t="s">
        <v>114</v>
      </c>
      <c r="B47" s="67" t="s">
        <v>115</v>
      </c>
      <c r="C47" s="102" t="s">
        <v>50</v>
      </c>
      <c r="D47" s="96">
        <f t="shared" si="10"/>
        <v>54</v>
      </c>
      <c r="E47" s="96">
        <v>18</v>
      </c>
      <c r="F47" s="96">
        <v>36</v>
      </c>
      <c r="G47" s="96">
        <v>12</v>
      </c>
      <c r="H47" s="97"/>
      <c r="I47" s="70"/>
      <c r="J47" s="75"/>
      <c r="K47" s="70"/>
      <c r="L47" s="75"/>
      <c r="M47" s="70"/>
      <c r="N47" s="75"/>
      <c r="O47" s="76">
        <v>36</v>
      </c>
      <c r="P47" s="66"/>
    </row>
    <row r="48" spans="1:16" x14ac:dyDescent="0.25">
      <c r="A48" s="96" t="s">
        <v>116</v>
      </c>
      <c r="B48" s="67" t="s">
        <v>117</v>
      </c>
      <c r="C48" s="102" t="s">
        <v>33</v>
      </c>
      <c r="D48" s="96">
        <v>102</v>
      </c>
      <c r="E48" s="96">
        <v>34</v>
      </c>
      <c r="F48" s="96">
        <v>68</v>
      </c>
      <c r="G48" s="96">
        <v>4</v>
      </c>
      <c r="H48" s="97"/>
      <c r="I48" s="70"/>
      <c r="J48" s="75"/>
      <c r="K48" s="70"/>
      <c r="L48" s="75"/>
      <c r="M48" s="70">
        <v>32</v>
      </c>
      <c r="N48" s="75">
        <v>36</v>
      </c>
      <c r="O48" s="76"/>
      <c r="P48" s="66"/>
    </row>
    <row r="49" spans="1:16" x14ac:dyDescent="0.25">
      <c r="A49" s="96" t="s">
        <v>118</v>
      </c>
      <c r="B49" s="67" t="s">
        <v>119</v>
      </c>
      <c r="C49" s="102" t="s">
        <v>36</v>
      </c>
      <c r="D49" s="96">
        <v>120</v>
      </c>
      <c r="E49" s="96">
        <v>40</v>
      </c>
      <c r="F49" s="96">
        <v>80</v>
      </c>
      <c r="G49" s="96">
        <v>30</v>
      </c>
      <c r="H49" s="97"/>
      <c r="I49" s="70"/>
      <c r="J49" s="75"/>
      <c r="K49" s="70">
        <v>30</v>
      </c>
      <c r="L49" s="75">
        <v>50</v>
      </c>
      <c r="M49" s="70"/>
      <c r="N49" s="75"/>
      <c r="O49" s="76"/>
      <c r="P49" s="66"/>
    </row>
    <row r="50" spans="1:16" ht="24" x14ac:dyDescent="0.25">
      <c r="A50" s="96" t="s">
        <v>120</v>
      </c>
      <c r="B50" s="67" t="s">
        <v>121</v>
      </c>
      <c r="C50" s="102" t="s">
        <v>36</v>
      </c>
      <c r="D50" s="96">
        <v>96</v>
      </c>
      <c r="E50" s="96">
        <v>32</v>
      </c>
      <c r="F50" s="96">
        <v>64</v>
      </c>
      <c r="G50" s="96">
        <v>40</v>
      </c>
      <c r="H50" s="97"/>
      <c r="I50" s="70"/>
      <c r="J50" s="75"/>
      <c r="K50" s="70">
        <v>32</v>
      </c>
      <c r="L50" s="75">
        <v>32</v>
      </c>
      <c r="M50" s="70"/>
      <c r="N50" s="75"/>
      <c r="O50" s="76"/>
      <c r="P50" s="66"/>
    </row>
    <row r="51" spans="1:16" x14ac:dyDescent="0.25">
      <c r="A51" s="96" t="s">
        <v>122</v>
      </c>
      <c r="B51" s="67" t="s">
        <v>123</v>
      </c>
      <c r="C51" s="102" t="s">
        <v>124</v>
      </c>
      <c r="D51" s="96">
        <v>108</v>
      </c>
      <c r="E51" s="96">
        <v>36</v>
      </c>
      <c r="F51" s="96">
        <v>72</v>
      </c>
      <c r="G51" s="96">
        <v>24</v>
      </c>
      <c r="H51" s="97"/>
      <c r="I51" s="70"/>
      <c r="J51" s="75"/>
      <c r="K51" s="70">
        <v>32</v>
      </c>
      <c r="L51" s="75">
        <v>40</v>
      </c>
      <c r="M51" s="70"/>
      <c r="N51" s="75"/>
      <c r="O51" s="76"/>
      <c r="P51" s="66"/>
    </row>
    <row r="52" spans="1:16" x14ac:dyDescent="0.25">
      <c r="A52" s="96" t="s">
        <v>125</v>
      </c>
      <c r="B52" s="67" t="s">
        <v>126</v>
      </c>
      <c r="C52" s="102" t="s">
        <v>36</v>
      </c>
      <c r="D52" s="96">
        <v>112</v>
      </c>
      <c r="E52" s="96">
        <v>38</v>
      </c>
      <c r="F52" s="96">
        <v>74</v>
      </c>
      <c r="G52" s="96">
        <v>36</v>
      </c>
      <c r="H52" s="97"/>
      <c r="I52" s="70"/>
      <c r="J52" s="75"/>
      <c r="K52" s="70"/>
      <c r="L52" s="75">
        <v>74</v>
      </c>
      <c r="M52" s="70"/>
      <c r="N52" s="75"/>
      <c r="O52" s="76"/>
      <c r="P52" s="66"/>
    </row>
    <row r="53" spans="1:16" x14ac:dyDescent="0.25">
      <c r="A53" s="74" t="s">
        <v>127</v>
      </c>
      <c r="B53" s="101" t="s">
        <v>128</v>
      </c>
      <c r="C53" s="74" t="s">
        <v>129</v>
      </c>
      <c r="D53" s="101">
        <v>2199</v>
      </c>
      <c r="E53" s="101">
        <f>SUM(E54+E59+E64+E69+E74)</f>
        <v>514</v>
      </c>
      <c r="F53" s="101">
        <v>1466</v>
      </c>
      <c r="G53" s="101">
        <f>SUM(G54+G59+G64+G69+G74)</f>
        <v>528</v>
      </c>
      <c r="H53" s="105">
        <f>SUM(H54+H59+H64+H69+H74)</f>
        <v>30</v>
      </c>
      <c r="I53" s="106"/>
      <c r="J53" s="107"/>
      <c r="K53" s="106">
        <f t="shared" ref="K53:P53" si="11">SUM(K54+K59+K64+K69+K74)</f>
        <v>0</v>
      </c>
      <c r="L53" s="107">
        <f t="shared" si="11"/>
        <v>316</v>
      </c>
      <c r="M53" s="106">
        <f t="shared" si="11"/>
        <v>486</v>
      </c>
      <c r="N53" s="107">
        <f t="shared" si="11"/>
        <v>526</v>
      </c>
      <c r="O53" s="108">
        <f t="shared" si="11"/>
        <v>450</v>
      </c>
      <c r="P53" s="101">
        <f t="shared" si="11"/>
        <v>382</v>
      </c>
    </row>
    <row r="54" spans="1:16" ht="24" x14ac:dyDescent="0.25">
      <c r="A54" s="109" t="s">
        <v>130</v>
      </c>
      <c r="B54" s="110" t="s">
        <v>131</v>
      </c>
      <c r="C54" s="111" t="s">
        <v>132</v>
      </c>
      <c r="D54" s="111">
        <f>SUM(D57+D55+D58)</f>
        <v>434</v>
      </c>
      <c r="E54" s="111">
        <f t="shared" ref="E54:P54" si="12">SUM(E57+E55+E58)</f>
        <v>66</v>
      </c>
      <c r="F54" s="111">
        <f t="shared" si="12"/>
        <v>368</v>
      </c>
      <c r="G54" s="111">
        <f t="shared" si="12"/>
        <v>112</v>
      </c>
      <c r="H54" s="111">
        <f t="shared" si="12"/>
        <v>0</v>
      </c>
      <c r="I54" s="111">
        <f t="shared" si="12"/>
        <v>0</v>
      </c>
      <c r="J54" s="111">
        <f t="shared" si="12"/>
        <v>0</v>
      </c>
      <c r="K54" s="111">
        <f t="shared" si="12"/>
        <v>0</v>
      </c>
      <c r="L54" s="111">
        <f t="shared" si="12"/>
        <v>178</v>
      </c>
      <c r="M54" s="111">
        <f t="shared" si="12"/>
        <v>190</v>
      </c>
      <c r="N54" s="111">
        <f t="shared" si="12"/>
        <v>0</v>
      </c>
      <c r="O54" s="111">
        <f t="shared" si="12"/>
        <v>0</v>
      </c>
      <c r="P54" s="111">
        <f t="shared" si="12"/>
        <v>0</v>
      </c>
    </row>
    <row r="55" spans="1:16" ht="24" x14ac:dyDescent="0.25">
      <c r="A55" s="96" t="s">
        <v>133</v>
      </c>
      <c r="B55" s="67" t="s">
        <v>134</v>
      </c>
      <c r="C55" s="102" t="s">
        <v>36</v>
      </c>
      <c r="D55" s="96">
        <v>218</v>
      </c>
      <c r="E55" s="96">
        <v>66</v>
      </c>
      <c r="F55" s="96">
        <v>152</v>
      </c>
      <c r="G55" s="96">
        <v>112</v>
      </c>
      <c r="H55" s="97"/>
      <c r="I55" s="70"/>
      <c r="J55" s="75"/>
      <c r="K55" s="70"/>
      <c r="L55" s="75">
        <v>106</v>
      </c>
      <c r="M55" s="70">
        <v>46</v>
      </c>
      <c r="N55" s="75"/>
      <c r="O55" s="76"/>
      <c r="P55" s="66"/>
    </row>
    <row r="56" spans="1:16" ht="24" x14ac:dyDescent="0.25">
      <c r="A56" s="96" t="s">
        <v>135</v>
      </c>
      <c r="B56" s="67" t="s">
        <v>136</v>
      </c>
      <c r="C56" s="112" t="s">
        <v>124</v>
      </c>
      <c r="D56" s="96">
        <f>SUM(E56:F56)</f>
        <v>117</v>
      </c>
      <c r="E56" s="96">
        <v>39</v>
      </c>
      <c r="F56" s="96">
        <v>78</v>
      </c>
      <c r="G56" s="96">
        <v>36</v>
      </c>
      <c r="H56" s="97"/>
      <c r="I56" s="70"/>
      <c r="J56" s="75"/>
      <c r="K56" s="70">
        <v>78</v>
      </c>
      <c r="L56" s="75"/>
      <c r="M56" s="70"/>
      <c r="N56" s="75"/>
      <c r="O56" s="76"/>
      <c r="P56" s="66"/>
    </row>
    <row r="57" spans="1:16" x14ac:dyDescent="0.25">
      <c r="A57" s="96" t="s">
        <v>137</v>
      </c>
      <c r="B57" s="67" t="s">
        <v>138</v>
      </c>
      <c r="C57" s="102" t="s">
        <v>33</v>
      </c>
      <c r="D57" s="96">
        <f>SUM(E57:F57)</f>
        <v>108</v>
      </c>
      <c r="E57" s="96">
        <v>0</v>
      </c>
      <c r="F57" s="96">
        <f>SUM(K57:P57)</f>
        <v>108</v>
      </c>
      <c r="G57" s="96"/>
      <c r="H57" s="97"/>
      <c r="I57" s="70"/>
      <c r="J57" s="75"/>
      <c r="K57" s="70"/>
      <c r="L57" s="75">
        <v>72</v>
      </c>
      <c r="M57" s="70">
        <v>36</v>
      </c>
      <c r="N57" s="75"/>
      <c r="O57" s="76"/>
      <c r="P57" s="66"/>
    </row>
    <row r="58" spans="1:16" ht="24" x14ac:dyDescent="0.25">
      <c r="A58" s="96" t="s">
        <v>139</v>
      </c>
      <c r="B58" s="67" t="s">
        <v>140</v>
      </c>
      <c r="C58" s="102" t="s">
        <v>50</v>
      </c>
      <c r="D58" s="96">
        <f>SUM(E58:F58)</f>
        <v>108</v>
      </c>
      <c r="E58" s="96"/>
      <c r="F58" s="96">
        <v>108</v>
      </c>
      <c r="G58" s="96"/>
      <c r="H58" s="97"/>
      <c r="I58" s="70"/>
      <c r="J58" s="75"/>
      <c r="K58" s="70"/>
      <c r="L58" s="75"/>
      <c r="M58" s="70">
        <v>108</v>
      </c>
      <c r="N58" s="75"/>
      <c r="O58" s="76"/>
      <c r="P58" s="66"/>
    </row>
    <row r="59" spans="1:16" ht="24" x14ac:dyDescent="0.25">
      <c r="A59" s="109" t="s">
        <v>141</v>
      </c>
      <c r="B59" s="110" t="s">
        <v>142</v>
      </c>
      <c r="C59" s="111" t="s">
        <v>132</v>
      </c>
      <c r="D59" s="111">
        <f>SUM(D60:D63)</f>
        <v>680</v>
      </c>
      <c r="E59" s="111">
        <f t="shared" ref="E59:P59" si="13">SUM(E60:E63)</f>
        <v>112</v>
      </c>
      <c r="F59" s="111">
        <f t="shared" si="13"/>
        <v>568</v>
      </c>
      <c r="G59" s="111">
        <f t="shared" si="13"/>
        <v>98</v>
      </c>
      <c r="H59" s="111">
        <f t="shared" si="13"/>
        <v>10</v>
      </c>
      <c r="I59" s="111">
        <f t="shared" si="13"/>
        <v>0</v>
      </c>
      <c r="J59" s="111">
        <f t="shared" si="13"/>
        <v>0</v>
      </c>
      <c r="K59" s="111">
        <f t="shared" si="13"/>
        <v>0</v>
      </c>
      <c r="L59" s="111">
        <f t="shared" si="13"/>
        <v>138</v>
      </c>
      <c r="M59" s="111">
        <f t="shared" si="13"/>
        <v>0</v>
      </c>
      <c r="N59" s="111">
        <f t="shared" si="13"/>
        <v>138</v>
      </c>
      <c r="O59" s="111">
        <f t="shared" si="13"/>
        <v>258</v>
      </c>
      <c r="P59" s="111">
        <f t="shared" si="13"/>
        <v>34</v>
      </c>
    </row>
    <row r="60" spans="1:16" ht="24.75" thickBot="1" x14ac:dyDescent="0.3">
      <c r="A60" s="96" t="s">
        <v>143</v>
      </c>
      <c r="B60" s="113" t="s">
        <v>144</v>
      </c>
      <c r="C60" s="114" t="s">
        <v>145</v>
      </c>
      <c r="D60" s="96">
        <f>SUM(E60:F60)</f>
        <v>258</v>
      </c>
      <c r="E60" s="96">
        <v>80</v>
      </c>
      <c r="F60" s="96">
        <v>178</v>
      </c>
      <c r="G60" s="96">
        <v>78</v>
      </c>
      <c r="H60" s="97">
        <v>10</v>
      </c>
      <c r="I60" s="115"/>
      <c r="J60" s="116"/>
      <c r="K60" s="70"/>
      <c r="L60" s="75"/>
      <c r="M60" s="70"/>
      <c r="N60" s="75">
        <v>66</v>
      </c>
      <c r="O60" s="76">
        <v>78</v>
      </c>
      <c r="P60" s="66">
        <v>34</v>
      </c>
    </row>
    <row r="61" spans="1:16" ht="24" x14ac:dyDescent="0.25">
      <c r="A61" s="96" t="s">
        <v>146</v>
      </c>
      <c r="B61" s="113" t="s">
        <v>147</v>
      </c>
      <c r="C61" s="114" t="s">
        <v>36</v>
      </c>
      <c r="D61" s="96">
        <f>SUM(E61:F61)</f>
        <v>98</v>
      </c>
      <c r="E61" s="96">
        <v>32</v>
      </c>
      <c r="F61" s="96">
        <v>66</v>
      </c>
      <c r="G61" s="96">
        <v>20</v>
      </c>
      <c r="H61" s="97"/>
      <c r="I61" s="84"/>
      <c r="J61" s="85"/>
      <c r="K61" s="70"/>
      <c r="L61" s="75">
        <v>66</v>
      </c>
      <c r="M61" s="70"/>
      <c r="N61" s="75"/>
      <c r="O61" s="76"/>
      <c r="P61" s="66"/>
    </row>
    <row r="62" spans="1:16" x14ac:dyDescent="0.25">
      <c r="A62" s="96" t="s">
        <v>148</v>
      </c>
      <c r="B62" s="113" t="s">
        <v>138</v>
      </c>
      <c r="C62" s="102" t="s">
        <v>33</v>
      </c>
      <c r="D62" s="96">
        <f>SUM(E62:F62)</f>
        <v>216</v>
      </c>
      <c r="E62" s="96">
        <v>0</v>
      </c>
      <c r="F62" s="96">
        <f>SUM(J62:P62)</f>
        <v>216</v>
      </c>
      <c r="G62" s="96"/>
      <c r="H62" s="97"/>
      <c r="I62" s="70"/>
      <c r="J62" s="75"/>
      <c r="K62" s="70"/>
      <c r="L62" s="75">
        <v>72</v>
      </c>
      <c r="M62" s="70"/>
      <c r="N62" s="75">
        <v>72</v>
      </c>
      <c r="O62" s="76">
        <v>72</v>
      </c>
      <c r="P62" s="66"/>
    </row>
    <row r="63" spans="1:16" ht="24" x14ac:dyDescent="0.25">
      <c r="A63" s="96" t="s">
        <v>149</v>
      </c>
      <c r="B63" s="113" t="s">
        <v>150</v>
      </c>
      <c r="C63" s="102" t="s">
        <v>33</v>
      </c>
      <c r="D63" s="96">
        <f>SUM(E63:F63)</f>
        <v>108</v>
      </c>
      <c r="E63" s="96"/>
      <c r="F63" s="96">
        <v>108</v>
      </c>
      <c r="G63" s="96"/>
      <c r="H63" s="97"/>
      <c r="I63" s="70"/>
      <c r="J63" s="75"/>
      <c r="K63" s="70"/>
      <c r="L63" s="75"/>
      <c r="M63" s="70"/>
      <c r="N63" s="75"/>
      <c r="O63" s="76">
        <v>108</v>
      </c>
      <c r="P63" s="66"/>
    </row>
    <row r="64" spans="1:16" ht="24" x14ac:dyDescent="0.25">
      <c r="A64" s="109" t="s">
        <v>151</v>
      </c>
      <c r="B64" s="117" t="s">
        <v>152</v>
      </c>
      <c r="C64" s="111" t="s">
        <v>132</v>
      </c>
      <c r="D64" s="111">
        <f>SUM(D65:D68)</f>
        <v>848</v>
      </c>
      <c r="E64" s="111">
        <f t="shared" ref="E64:P64" si="14">SUM(E65:E68)</f>
        <v>160</v>
      </c>
      <c r="F64" s="111">
        <f t="shared" si="14"/>
        <v>688</v>
      </c>
      <c r="G64" s="111">
        <f t="shared" si="14"/>
        <v>188</v>
      </c>
      <c r="H64" s="111">
        <f t="shared" si="14"/>
        <v>20</v>
      </c>
      <c r="I64" s="111">
        <f t="shared" si="14"/>
        <v>0</v>
      </c>
      <c r="J64" s="111">
        <f t="shared" si="14"/>
        <v>0</v>
      </c>
      <c r="K64" s="111">
        <f t="shared" si="14"/>
        <v>0</v>
      </c>
      <c r="L64" s="111">
        <f t="shared" si="14"/>
        <v>0</v>
      </c>
      <c r="M64" s="111">
        <f t="shared" si="14"/>
        <v>30</v>
      </c>
      <c r="N64" s="111">
        <f t="shared" si="14"/>
        <v>290</v>
      </c>
      <c r="O64" s="111">
        <f t="shared" si="14"/>
        <v>136</v>
      </c>
      <c r="P64" s="111">
        <f t="shared" si="14"/>
        <v>232</v>
      </c>
    </row>
    <row r="65" spans="1:16" ht="24" x14ac:dyDescent="0.25">
      <c r="A65" s="96" t="s">
        <v>153</v>
      </c>
      <c r="B65" s="113" t="s">
        <v>154</v>
      </c>
      <c r="C65" s="118" t="s">
        <v>145</v>
      </c>
      <c r="D65" s="96">
        <f>SUM(E65:F65)</f>
        <v>304</v>
      </c>
      <c r="E65" s="96">
        <v>92</v>
      </c>
      <c r="F65" s="96">
        <v>212</v>
      </c>
      <c r="G65" s="96">
        <v>138</v>
      </c>
      <c r="H65" s="97">
        <v>20</v>
      </c>
      <c r="I65" s="70"/>
      <c r="J65" s="75"/>
      <c r="K65" s="70"/>
      <c r="L65" s="75"/>
      <c r="M65" s="70"/>
      <c r="N65" s="75">
        <v>60</v>
      </c>
      <c r="O65" s="76">
        <v>64</v>
      </c>
      <c r="P65" s="66">
        <v>88</v>
      </c>
    </row>
    <row r="66" spans="1:16" ht="24" x14ac:dyDescent="0.25">
      <c r="A66" s="96" t="s">
        <v>155</v>
      </c>
      <c r="B66" s="67" t="s">
        <v>156</v>
      </c>
      <c r="C66" s="102" t="s">
        <v>36</v>
      </c>
      <c r="D66" s="96">
        <f>SUM(E66:F66)</f>
        <v>220</v>
      </c>
      <c r="E66" s="96">
        <v>68</v>
      </c>
      <c r="F66" s="96">
        <v>152</v>
      </c>
      <c r="G66" s="96">
        <v>50</v>
      </c>
      <c r="H66" s="97"/>
      <c r="I66" s="70"/>
      <c r="J66" s="75"/>
      <c r="K66" s="70"/>
      <c r="L66" s="75"/>
      <c r="M66" s="70">
        <v>30</v>
      </c>
      <c r="N66" s="75">
        <v>122</v>
      </c>
      <c r="O66" s="76"/>
      <c r="P66" s="66"/>
    </row>
    <row r="67" spans="1:16" x14ac:dyDescent="0.25">
      <c r="A67" s="119" t="s">
        <v>157</v>
      </c>
      <c r="B67" s="67" t="s">
        <v>138</v>
      </c>
      <c r="C67" s="102" t="s">
        <v>33</v>
      </c>
      <c r="D67" s="96">
        <v>216</v>
      </c>
      <c r="E67" s="96">
        <v>0</v>
      </c>
      <c r="F67" s="96">
        <v>216</v>
      </c>
      <c r="G67" s="96"/>
      <c r="H67" s="97"/>
      <c r="I67" s="70"/>
      <c r="J67" s="75"/>
      <c r="K67" s="70"/>
      <c r="L67" s="75"/>
      <c r="M67" s="70"/>
      <c r="N67" s="75">
        <v>108</v>
      </c>
      <c r="O67" s="76">
        <v>72</v>
      </c>
      <c r="P67" s="66">
        <v>36</v>
      </c>
    </row>
    <row r="68" spans="1:16" ht="24" x14ac:dyDescent="0.25">
      <c r="A68" s="119" t="s">
        <v>158</v>
      </c>
      <c r="B68" s="67" t="s">
        <v>140</v>
      </c>
      <c r="C68" s="102" t="s">
        <v>33</v>
      </c>
      <c r="D68" s="96">
        <f>SUM(E68:F68)</f>
        <v>108</v>
      </c>
      <c r="E68" s="96">
        <v>0</v>
      </c>
      <c r="F68" s="96">
        <v>108</v>
      </c>
      <c r="G68" s="96"/>
      <c r="H68" s="97"/>
      <c r="I68" s="70"/>
      <c r="J68" s="75"/>
      <c r="K68" s="70"/>
      <c r="L68" s="75"/>
      <c r="M68" s="70"/>
      <c r="N68" s="75"/>
      <c r="O68" s="76"/>
      <c r="P68" s="66">
        <v>108</v>
      </c>
    </row>
    <row r="69" spans="1:16" ht="36" x14ac:dyDescent="0.25">
      <c r="A69" s="109" t="s">
        <v>159</v>
      </c>
      <c r="B69" s="120" t="s">
        <v>160</v>
      </c>
      <c r="C69" s="121" t="s">
        <v>132</v>
      </c>
      <c r="D69" s="111">
        <f>SUM(D70:D73)</f>
        <v>367</v>
      </c>
      <c r="E69" s="111">
        <f t="shared" ref="E69:P69" si="15">SUM(E70:E73)</f>
        <v>97</v>
      </c>
      <c r="F69" s="111">
        <f t="shared" si="15"/>
        <v>270</v>
      </c>
      <c r="G69" s="111">
        <f t="shared" si="15"/>
        <v>94</v>
      </c>
      <c r="H69" s="111">
        <f t="shared" si="15"/>
        <v>0</v>
      </c>
      <c r="I69" s="111">
        <f t="shared" si="15"/>
        <v>0</v>
      </c>
      <c r="J69" s="111">
        <f t="shared" si="15"/>
        <v>0</v>
      </c>
      <c r="K69" s="111">
        <f t="shared" si="15"/>
        <v>0</v>
      </c>
      <c r="L69" s="111">
        <f t="shared" si="15"/>
        <v>0</v>
      </c>
      <c r="M69" s="111">
        <f t="shared" si="15"/>
        <v>0</v>
      </c>
      <c r="N69" s="111">
        <f t="shared" si="15"/>
        <v>98</v>
      </c>
      <c r="O69" s="111">
        <f t="shared" si="15"/>
        <v>56</v>
      </c>
      <c r="P69" s="111">
        <f t="shared" si="15"/>
        <v>116</v>
      </c>
    </row>
    <row r="70" spans="1:16" ht="26.25" x14ac:dyDescent="0.25">
      <c r="A70" s="97" t="s">
        <v>161</v>
      </c>
      <c r="B70" s="122" t="s">
        <v>162</v>
      </c>
      <c r="C70" s="123" t="s">
        <v>36</v>
      </c>
      <c r="D70" s="96">
        <f>SUM(E70:F70)</f>
        <v>148</v>
      </c>
      <c r="E70" s="96">
        <v>48</v>
      </c>
      <c r="F70" s="96">
        <v>100</v>
      </c>
      <c r="G70" s="96">
        <v>44</v>
      </c>
      <c r="H70" s="97"/>
      <c r="I70" s="70"/>
      <c r="J70" s="75"/>
      <c r="K70" s="70"/>
      <c r="L70" s="75"/>
      <c r="M70" s="70"/>
      <c r="N70" s="75"/>
      <c r="O70" s="76">
        <v>56</v>
      </c>
      <c r="P70" s="66">
        <v>44</v>
      </c>
    </row>
    <row r="71" spans="1:16" ht="24" x14ac:dyDescent="0.25">
      <c r="A71" s="97" t="s">
        <v>163</v>
      </c>
      <c r="B71" s="124" t="s">
        <v>164</v>
      </c>
      <c r="C71" s="123" t="s">
        <v>36</v>
      </c>
      <c r="D71" s="96">
        <f>SUM(E71:F71)</f>
        <v>147</v>
      </c>
      <c r="E71" s="96">
        <v>49</v>
      </c>
      <c r="F71" s="96">
        <v>98</v>
      </c>
      <c r="G71" s="96">
        <v>50</v>
      </c>
      <c r="H71" s="97"/>
      <c r="I71" s="70"/>
      <c r="J71" s="75"/>
      <c r="K71" s="70"/>
      <c r="L71" s="75"/>
      <c r="M71" s="70"/>
      <c r="N71" s="75">
        <v>98</v>
      </c>
      <c r="O71" s="76"/>
      <c r="P71" s="66"/>
    </row>
    <row r="72" spans="1:16" x14ac:dyDescent="0.25">
      <c r="A72" s="119" t="s">
        <v>165</v>
      </c>
      <c r="B72" s="125" t="s">
        <v>138</v>
      </c>
      <c r="C72" s="126" t="s">
        <v>33</v>
      </c>
      <c r="D72" s="96">
        <f>SUM(E72:F72)</f>
        <v>36</v>
      </c>
      <c r="E72" s="96"/>
      <c r="F72" s="96">
        <v>36</v>
      </c>
      <c r="G72" s="96"/>
      <c r="H72" s="97"/>
      <c r="I72" s="70"/>
      <c r="J72" s="75"/>
      <c r="K72" s="70"/>
      <c r="L72" s="75"/>
      <c r="M72" s="70"/>
      <c r="N72" s="75"/>
      <c r="O72" s="76"/>
      <c r="P72" s="66">
        <v>36</v>
      </c>
    </row>
    <row r="73" spans="1:16" ht="24" x14ac:dyDescent="0.25">
      <c r="A73" s="119" t="s">
        <v>166</v>
      </c>
      <c r="B73" s="127" t="s">
        <v>140</v>
      </c>
      <c r="C73" s="102" t="s">
        <v>33</v>
      </c>
      <c r="D73" s="96">
        <f>SUM(E73:F73)</f>
        <v>36</v>
      </c>
      <c r="E73" s="96"/>
      <c r="F73" s="96">
        <v>36</v>
      </c>
      <c r="G73" s="96"/>
      <c r="H73" s="97"/>
      <c r="I73" s="70"/>
      <c r="J73" s="75"/>
      <c r="K73" s="70"/>
      <c r="L73" s="75"/>
      <c r="M73" s="70"/>
      <c r="N73" s="75"/>
      <c r="O73" s="76"/>
      <c r="P73" s="66">
        <v>36</v>
      </c>
    </row>
    <row r="74" spans="1:16" ht="24" x14ac:dyDescent="0.25">
      <c r="A74" s="109" t="s">
        <v>167</v>
      </c>
      <c r="B74" s="110" t="s">
        <v>168</v>
      </c>
      <c r="C74" s="111" t="s">
        <v>132</v>
      </c>
      <c r="D74" s="111">
        <f>SUM(D75:D77)</f>
        <v>345</v>
      </c>
      <c r="E74" s="111">
        <f t="shared" ref="E74:P74" si="16">SUM(E75:E77)</f>
        <v>79</v>
      </c>
      <c r="F74" s="111">
        <f t="shared" si="16"/>
        <v>266</v>
      </c>
      <c r="G74" s="111">
        <f t="shared" si="16"/>
        <v>36</v>
      </c>
      <c r="H74" s="111">
        <f t="shared" si="16"/>
        <v>0</v>
      </c>
      <c r="I74" s="111">
        <f t="shared" si="16"/>
        <v>0</v>
      </c>
      <c r="J74" s="111">
        <f t="shared" si="16"/>
        <v>0</v>
      </c>
      <c r="K74" s="111">
        <f t="shared" si="16"/>
        <v>0</v>
      </c>
      <c r="L74" s="111">
        <f t="shared" si="16"/>
        <v>0</v>
      </c>
      <c r="M74" s="111">
        <f t="shared" si="16"/>
        <v>266</v>
      </c>
      <c r="N74" s="111">
        <f t="shared" si="16"/>
        <v>0</v>
      </c>
      <c r="O74" s="111">
        <f t="shared" si="16"/>
        <v>0</v>
      </c>
      <c r="P74" s="111">
        <f t="shared" si="16"/>
        <v>0</v>
      </c>
    </row>
    <row r="75" spans="1:16" ht="24" x14ac:dyDescent="0.25">
      <c r="A75" s="119" t="s">
        <v>169</v>
      </c>
      <c r="B75" s="127" t="s">
        <v>170</v>
      </c>
      <c r="C75" s="102" t="s">
        <v>171</v>
      </c>
      <c r="D75" s="96">
        <f>SUM(E75:F75)</f>
        <v>237</v>
      </c>
      <c r="E75" s="96">
        <v>79</v>
      </c>
      <c r="F75" s="96">
        <v>158</v>
      </c>
      <c r="G75" s="96">
        <v>36</v>
      </c>
      <c r="H75" s="97"/>
      <c r="I75" s="70"/>
      <c r="J75" s="75"/>
      <c r="K75" s="70"/>
      <c r="L75" s="75"/>
      <c r="M75" s="70">
        <v>158</v>
      </c>
      <c r="N75" s="75"/>
      <c r="O75" s="76"/>
      <c r="P75" s="66"/>
    </row>
    <row r="76" spans="1:16" x14ac:dyDescent="0.25">
      <c r="A76" s="119" t="s">
        <v>172</v>
      </c>
      <c r="B76" s="127" t="s">
        <v>138</v>
      </c>
      <c r="C76" s="102" t="s">
        <v>50</v>
      </c>
      <c r="D76" s="96">
        <f>SUM(E76:F76)</f>
        <v>72</v>
      </c>
      <c r="E76" s="96"/>
      <c r="F76" s="96">
        <v>72</v>
      </c>
      <c r="G76" s="96"/>
      <c r="H76" s="97"/>
      <c r="I76" s="70"/>
      <c r="J76" s="75"/>
      <c r="K76" s="70"/>
      <c r="L76" s="75"/>
      <c r="M76" s="70">
        <v>72</v>
      </c>
      <c r="N76" s="75"/>
      <c r="O76" s="76"/>
      <c r="P76" s="66"/>
    </row>
    <row r="77" spans="1:16" ht="24" x14ac:dyDescent="0.25">
      <c r="A77" s="119" t="s">
        <v>173</v>
      </c>
      <c r="B77" s="127" t="s">
        <v>140</v>
      </c>
      <c r="C77" s="102" t="s">
        <v>50</v>
      </c>
      <c r="D77" s="96">
        <f>SUM(E77:F77)</f>
        <v>36</v>
      </c>
      <c r="E77" s="96"/>
      <c r="F77" s="96">
        <v>36</v>
      </c>
      <c r="G77" s="96"/>
      <c r="H77" s="97"/>
      <c r="I77" s="70"/>
      <c r="J77" s="75"/>
      <c r="K77" s="70"/>
      <c r="L77" s="75"/>
      <c r="M77" s="70">
        <v>36</v>
      </c>
      <c r="N77" s="75"/>
      <c r="O77" s="76"/>
      <c r="P77" s="66"/>
    </row>
    <row r="78" spans="1:16" x14ac:dyDescent="0.25">
      <c r="A78" s="128"/>
      <c r="B78" s="127" t="s">
        <v>174</v>
      </c>
      <c r="C78" s="96"/>
      <c r="D78" s="96">
        <v>1350</v>
      </c>
      <c r="E78" s="96"/>
      <c r="F78" s="96">
        <v>900</v>
      </c>
      <c r="G78" s="96"/>
      <c r="H78" s="97"/>
      <c r="I78" s="70"/>
      <c r="J78" s="75"/>
      <c r="K78" s="70"/>
      <c r="L78" s="75"/>
      <c r="M78" s="70"/>
      <c r="N78" s="75"/>
      <c r="O78" s="76"/>
      <c r="P78" s="66"/>
    </row>
    <row r="79" spans="1:16" ht="24" x14ac:dyDescent="0.25">
      <c r="A79" s="99"/>
      <c r="B79" s="98" t="s">
        <v>175</v>
      </c>
      <c r="C79" s="74"/>
      <c r="D79" s="74">
        <f>SUM(D34+D31+D24)</f>
        <v>4740</v>
      </c>
      <c r="E79" s="74">
        <v>2189</v>
      </c>
      <c r="F79" s="74">
        <f>SUM(F34+F31+F24)</f>
        <v>3012</v>
      </c>
      <c r="G79" s="74">
        <v>1999</v>
      </c>
      <c r="H79" s="74">
        <f>SUM(H34+H31+H24)</f>
        <v>30</v>
      </c>
      <c r="I79" s="74">
        <v>612</v>
      </c>
      <c r="J79" s="74">
        <v>792</v>
      </c>
      <c r="K79" s="74">
        <v>612</v>
      </c>
      <c r="L79" s="74">
        <v>828</v>
      </c>
      <c r="M79" s="74">
        <v>576</v>
      </c>
      <c r="N79" s="74">
        <f>SUM(N34+N31+N24)</f>
        <v>828</v>
      </c>
      <c r="O79" s="74">
        <v>612</v>
      </c>
      <c r="P79" s="74">
        <v>432</v>
      </c>
    </row>
    <row r="80" spans="1:16" x14ac:dyDescent="0.25">
      <c r="A80" s="129" t="s">
        <v>176</v>
      </c>
      <c r="B80" s="127" t="s">
        <v>177</v>
      </c>
      <c r="C80" s="96"/>
      <c r="D80" s="96" t="s">
        <v>178</v>
      </c>
      <c r="E80" s="96"/>
      <c r="F80" s="96"/>
      <c r="G80" s="96"/>
      <c r="H80" s="97"/>
      <c r="I80" s="70"/>
      <c r="J80" s="75"/>
      <c r="K80" s="70"/>
      <c r="L80" s="75"/>
      <c r="M80" s="70"/>
      <c r="N80" s="75"/>
      <c r="O80" s="76"/>
      <c r="P80" s="66">
        <v>144</v>
      </c>
    </row>
    <row r="81" spans="1:16" x14ac:dyDescent="0.25">
      <c r="A81" s="129" t="s">
        <v>179</v>
      </c>
      <c r="B81" s="127" t="s">
        <v>180</v>
      </c>
      <c r="C81" s="96"/>
      <c r="D81" s="96" t="s">
        <v>181</v>
      </c>
      <c r="E81" s="96"/>
      <c r="F81" s="96"/>
      <c r="G81" s="96"/>
      <c r="H81" s="97"/>
      <c r="I81" s="70"/>
      <c r="J81" s="75"/>
      <c r="K81" s="70"/>
      <c r="L81" s="75"/>
      <c r="M81" s="70"/>
      <c r="N81" s="75"/>
      <c r="O81" s="76"/>
      <c r="P81" s="66"/>
    </row>
    <row r="82" spans="1:16" x14ac:dyDescent="0.25">
      <c r="A82" s="130" t="s">
        <v>182</v>
      </c>
      <c r="B82" s="131"/>
      <c r="C82" s="131"/>
      <c r="D82" s="132"/>
      <c r="E82" s="10" t="s">
        <v>183</v>
      </c>
      <c r="F82" s="133" t="s">
        <v>184</v>
      </c>
      <c r="G82" s="134"/>
      <c r="H82" s="134"/>
      <c r="I82" s="70">
        <v>612</v>
      </c>
      <c r="J82" s="75">
        <v>792</v>
      </c>
      <c r="K82" s="70">
        <v>612</v>
      </c>
      <c r="L82" s="75">
        <v>684</v>
      </c>
      <c r="M82" s="70">
        <v>324</v>
      </c>
      <c r="N82" s="75">
        <v>648</v>
      </c>
      <c r="O82" s="104">
        <v>360</v>
      </c>
      <c r="P82" s="66">
        <v>348</v>
      </c>
    </row>
    <row r="83" spans="1:16" x14ac:dyDescent="0.25">
      <c r="A83" s="135" t="s">
        <v>185</v>
      </c>
      <c r="B83" s="136"/>
      <c r="C83" s="136"/>
      <c r="D83" s="137"/>
      <c r="E83" s="18"/>
      <c r="F83" s="133" t="s">
        <v>186</v>
      </c>
      <c r="G83" s="134"/>
      <c r="H83" s="134"/>
      <c r="I83" s="70">
        <v>0</v>
      </c>
      <c r="J83" s="75">
        <v>0</v>
      </c>
      <c r="K83" s="70">
        <v>0</v>
      </c>
      <c r="L83" s="75">
        <v>144</v>
      </c>
      <c r="M83" s="70">
        <v>144</v>
      </c>
      <c r="N83" s="75">
        <v>180</v>
      </c>
      <c r="O83" s="104">
        <v>144</v>
      </c>
      <c r="P83" s="66">
        <v>72</v>
      </c>
    </row>
    <row r="84" spans="1:16" x14ac:dyDescent="0.25">
      <c r="A84" s="138" t="s">
        <v>187</v>
      </c>
      <c r="B84" s="139"/>
      <c r="C84" s="139"/>
      <c r="D84" s="140"/>
      <c r="E84" s="18"/>
      <c r="F84" s="133" t="s">
        <v>188</v>
      </c>
      <c r="G84" s="134"/>
      <c r="H84" s="134"/>
      <c r="I84" s="70">
        <v>0</v>
      </c>
      <c r="J84" s="75">
        <v>0</v>
      </c>
      <c r="K84" s="70">
        <v>0</v>
      </c>
      <c r="L84" s="75">
        <v>0</v>
      </c>
      <c r="M84" s="70">
        <v>108</v>
      </c>
      <c r="N84" s="75">
        <v>0</v>
      </c>
      <c r="O84" s="104">
        <v>108</v>
      </c>
      <c r="P84" s="66">
        <v>144</v>
      </c>
    </row>
    <row r="85" spans="1:16" x14ac:dyDescent="0.25">
      <c r="A85" s="138" t="s">
        <v>189</v>
      </c>
      <c r="B85" s="139"/>
      <c r="C85" s="139"/>
      <c r="D85" s="140"/>
      <c r="E85" s="18"/>
      <c r="F85" s="133" t="s">
        <v>190</v>
      </c>
      <c r="G85" s="134"/>
      <c r="H85" s="134"/>
      <c r="I85" s="70">
        <v>0</v>
      </c>
      <c r="J85" s="75">
        <v>0</v>
      </c>
      <c r="K85" s="70">
        <v>0</v>
      </c>
      <c r="L85" s="75">
        <v>0</v>
      </c>
      <c r="M85" s="70">
        <v>0</v>
      </c>
      <c r="N85" s="75">
        <v>0</v>
      </c>
      <c r="O85" s="104">
        <v>0</v>
      </c>
      <c r="P85" s="66">
        <v>144</v>
      </c>
    </row>
    <row r="86" spans="1:16" x14ac:dyDescent="0.25">
      <c r="A86" s="138" t="s">
        <v>191</v>
      </c>
      <c r="B86" s="139"/>
      <c r="C86" s="139"/>
      <c r="D86" s="140"/>
      <c r="E86" s="18"/>
      <c r="F86" s="141" t="s">
        <v>192</v>
      </c>
      <c r="G86" s="142"/>
      <c r="H86" s="142"/>
      <c r="I86" s="84">
        <v>0</v>
      </c>
      <c r="J86" s="85">
        <v>4</v>
      </c>
      <c r="K86" s="84">
        <v>0</v>
      </c>
      <c r="L86" s="85">
        <v>6</v>
      </c>
      <c r="M86" s="84">
        <v>3</v>
      </c>
      <c r="N86" s="85">
        <v>2</v>
      </c>
      <c r="O86" s="143">
        <v>2</v>
      </c>
      <c r="P86" s="80">
        <v>3</v>
      </c>
    </row>
    <row r="87" spans="1:16" x14ac:dyDescent="0.25">
      <c r="A87" s="144" t="s">
        <v>193</v>
      </c>
      <c r="B87" s="145"/>
      <c r="C87" s="145"/>
      <c r="D87" s="146"/>
      <c r="E87" s="18"/>
      <c r="F87" s="133" t="s">
        <v>194</v>
      </c>
      <c r="G87" s="134"/>
      <c r="H87" s="134"/>
      <c r="I87" s="84">
        <v>2</v>
      </c>
      <c r="J87" s="85">
        <v>8</v>
      </c>
      <c r="K87" s="84">
        <v>5</v>
      </c>
      <c r="L87" s="85">
        <v>5</v>
      </c>
      <c r="M87" s="84">
        <v>4</v>
      </c>
      <c r="N87" s="85">
        <v>5</v>
      </c>
      <c r="O87" s="143">
        <v>5</v>
      </c>
      <c r="P87" s="80">
        <v>5</v>
      </c>
    </row>
    <row r="88" spans="1:16" x14ac:dyDescent="0.25">
      <c r="A88" s="147"/>
      <c r="B88" s="148"/>
      <c r="C88" s="148"/>
      <c r="D88" s="149"/>
      <c r="E88" s="18"/>
      <c r="F88" s="150" t="s">
        <v>195</v>
      </c>
      <c r="G88" s="151"/>
      <c r="H88" s="151"/>
      <c r="I88" s="70">
        <v>2</v>
      </c>
      <c r="J88" s="75">
        <v>0</v>
      </c>
      <c r="K88" s="70">
        <v>3</v>
      </c>
      <c r="L88" s="75">
        <v>0</v>
      </c>
      <c r="M88" s="70">
        <v>0</v>
      </c>
      <c r="N88" s="75">
        <v>1</v>
      </c>
      <c r="O88" s="104">
        <v>5</v>
      </c>
      <c r="P88" s="66">
        <v>5</v>
      </c>
    </row>
    <row r="89" spans="1:16" ht="15.75" thickBot="1" x14ac:dyDescent="0.3">
      <c r="A89" s="152"/>
      <c r="B89" s="153"/>
      <c r="C89" s="153"/>
      <c r="D89" s="154"/>
      <c r="E89" s="37"/>
      <c r="F89" s="155" t="s">
        <v>196</v>
      </c>
      <c r="G89" s="156"/>
      <c r="H89" s="157"/>
      <c r="I89" s="158">
        <v>0</v>
      </c>
      <c r="J89" s="159">
        <v>0</v>
      </c>
      <c r="K89" s="160">
        <v>0</v>
      </c>
      <c r="L89" s="159">
        <v>0</v>
      </c>
      <c r="M89" s="160">
        <v>0</v>
      </c>
      <c r="N89" s="159">
        <v>0</v>
      </c>
      <c r="O89" s="161">
        <v>1</v>
      </c>
      <c r="P89" s="162">
        <v>1</v>
      </c>
    </row>
  </sheetData>
  <mergeCells count="40">
    <mergeCell ref="A87:D89"/>
    <mergeCell ref="F87:H87"/>
    <mergeCell ref="F88:H88"/>
    <mergeCell ref="F89:H89"/>
    <mergeCell ref="A84:D84"/>
    <mergeCell ref="F84:H84"/>
    <mergeCell ref="A85:D85"/>
    <mergeCell ref="F85:H85"/>
    <mergeCell ref="A86:D86"/>
    <mergeCell ref="F86:H86"/>
    <mergeCell ref="N5:N7"/>
    <mergeCell ref="O5:O7"/>
    <mergeCell ref="P5:P7"/>
    <mergeCell ref="G6:G7"/>
    <mergeCell ref="H6:H7"/>
    <mergeCell ref="A82:D82"/>
    <mergeCell ref="E82:E89"/>
    <mergeCell ref="F82:H82"/>
    <mergeCell ref="A83:D83"/>
    <mergeCell ref="F83:H83"/>
    <mergeCell ref="K3:L4"/>
    <mergeCell ref="M3:N4"/>
    <mergeCell ref="O3:P4"/>
    <mergeCell ref="F4:F7"/>
    <mergeCell ref="G4:H5"/>
    <mergeCell ref="I5:I7"/>
    <mergeCell ref="J5:J7"/>
    <mergeCell ref="K5:K7"/>
    <mergeCell ref="L5:L7"/>
    <mergeCell ref="M5:M7"/>
    <mergeCell ref="B1:N1"/>
    <mergeCell ref="A2:A7"/>
    <mergeCell ref="B2:B7"/>
    <mergeCell ref="C2:C7"/>
    <mergeCell ref="D2:H2"/>
    <mergeCell ref="I2:P2"/>
    <mergeCell ref="D3:D7"/>
    <mergeCell ref="E3:E7"/>
    <mergeCell ref="F3:H3"/>
    <mergeCell ref="I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Usht-2022-17-1</dc:creator>
  <cp:lastModifiedBy>Usht-2022-17-1</cp:lastModifiedBy>
  <dcterms:created xsi:type="dcterms:W3CDTF">2015-06-05T18:19:34Z</dcterms:created>
  <dcterms:modified xsi:type="dcterms:W3CDTF">2022-11-09T07:17:28Z</dcterms:modified>
</cp:coreProperties>
</file>