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ЕКРЕТАРЬ ОБЩАЯ\МОНИТОРИНГ ПРИЕМА СТУДЕНТОВ\МОНИТОРИНГ 2024\"/>
    </mc:Choice>
  </mc:AlternateContent>
  <xr:revisionPtr revIDLastSave="0" documentId="13_ncr:1_{7B23641A-8C47-4E55-989A-3F65E732377C}" xr6:coauthVersionLast="36" xr6:coauthVersionMax="36" xr10:uidLastSave="{00000000-0000-0000-0000-000000000000}"/>
  <bookViews>
    <workbookView xWindow="15" yWindow="555" windowWidth="13905" windowHeight="9135" tabRatio="844" xr2:uid="{00000000-000D-0000-FFFF-FFFF00000000}"/>
  </bookViews>
  <sheets>
    <sheet name="мониторинг" sheetId="51" r:id="rId1"/>
  </sheets>
  <definedNames>
    <definedName name="_xlnm._FilterDatabase" localSheetId="0" hidden="1">мониторинг!$D$1:$D$23</definedName>
    <definedName name="_xlnm.Print_Area" localSheetId="0">мониторинг!$C$1:$O$37</definedName>
  </definedNames>
  <calcPr calcId="191029"/>
</workbook>
</file>

<file path=xl/calcChain.xml><?xml version="1.0" encoding="utf-8"?>
<calcChain xmlns="http://schemas.openxmlformats.org/spreadsheetml/2006/main">
  <c r="J28" i="51" l="1"/>
  <c r="K28" i="51"/>
  <c r="L28" i="51"/>
  <c r="M28" i="51"/>
  <c r="N28" i="51"/>
  <c r="O28" i="51"/>
  <c r="J36" i="51" l="1"/>
  <c r="K36" i="51"/>
  <c r="L36" i="51"/>
  <c r="M36" i="51"/>
  <c r="N36" i="51"/>
  <c r="O36" i="51"/>
  <c r="J32" i="51"/>
  <c r="K32" i="51"/>
  <c r="L32" i="51"/>
  <c r="M32" i="51"/>
  <c r="N32" i="51"/>
  <c r="O32" i="51"/>
  <c r="J24" i="51"/>
  <c r="K24" i="51"/>
  <c r="L24" i="51"/>
  <c r="M24" i="51"/>
  <c r="N24" i="51"/>
  <c r="O24" i="51"/>
  <c r="J21" i="51"/>
  <c r="K21" i="51"/>
  <c r="L21" i="51"/>
  <c r="M21" i="51"/>
  <c r="N21" i="51"/>
  <c r="O21" i="51"/>
  <c r="J17" i="51"/>
  <c r="K17" i="51"/>
  <c r="L17" i="51"/>
  <c r="M17" i="51"/>
  <c r="M18" i="51" s="1"/>
  <c r="M29" i="51" s="1"/>
  <c r="N17" i="51"/>
  <c r="N18" i="51" s="1"/>
  <c r="O17" i="51"/>
  <c r="O18" i="51" s="1"/>
  <c r="J10" i="51"/>
  <c r="K10" i="51"/>
  <c r="K18" i="51" s="1"/>
  <c r="K29" i="51" s="1"/>
  <c r="L10" i="51"/>
  <c r="M10" i="51"/>
  <c r="N10" i="51"/>
  <c r="O10" i="51"/>
  <c r="I32" i="51"/>
  <c r="I36" i="51" s="1"/>
  <c r="I28" i="51"/>
  <c r="I24" i="51"/>
  <c r="I21" i="51"/>
  <c r="I18" i="51"/>
  <c r="I17" i="51"/>
  <c r="I10" i="51"/>
  <c r="L18" i="51" l="1"/>
  <c r="L29" i="51" s="1"/>
  <c r="L37" i="51" s="1"/>
  <c r="O29" i="51"/>
  <c r="O37" i="51" s="1"/>
  <c r="N29" i="51"/>
  <c r="I29" i="51"/>
  <c r="I37" i="51" s="1"/>
  <c r="K37" i="51"/>
  <c r="N37" i="51"/>
  <c r="M37" i="51"/>
  <c r="J18" i="51"/>
  <c r="J29" i="51" s="1"/>
  <c r="J37" i="51" s="1"/>
  <c r="H17" i="51"/>
  <c r="H21" i="51" l="1"/>
  <c r="H10" i="51"/>
  <c r="H32" i="51"/>
  <c r="H36" i="51" s="1"/>
  <c r="H24" i="51"/>
  <c r="H28" i="51"/>
  <c r="H18" i="51" l="1"/>
  <c r="H29" i="51" s="1"/>
  <c r="H37" i="51" s="1"/>
</calcChain>
</file>

<file path=xl/sharedStrings.xml><?xml version="1.0" encoding="utf-8"?>
<sst xmlns="http://schemas.openxmlformats.org/spreadsheetml/2006/main" count="97" uniqueCount="65">
  <si>
    <t>акотб</t>
  </si>
  <si>
    <t>ачинск</t>
  </si>
  <si>
    <t>Наименование специальности, профессии, направления подготовки</t>
  </si>
  <si>
    <t>Наименование образовательной организации</t>
  </si>
  <si>
    <t>Программы подготовки квалифицированных рабочих и служащих</t>
  </si>
  <si>
    <t>Программы подготовки специалистов среднего звена</t>
  </si>
  <si>
    <t>Уровень образования</t>
  </si>
  <si>
    <t>Итого (очное)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</si>
  <si>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</si>
  <si>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</si>
  <si>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Краевое государственное бюджетное профессиональное образовательное учреждение "Уярский сельскохозяйственный техникум"</t>
  </si>
  <si>
    <t>основное общее</t>
  </si>
  <si>
    <t>2 года 10 месяцев</t>
  </si>
  <si>
    <t>3 года 10 месяцев</t>
  </si>
  <si>
    <t>35.02.05</t>
  </si>
  <si>
    <t>"Агрономия"</t>
  </si>
  <si>
    <t>36.02.01</t>
  </si>
  <si>
    <t>"Ветеринария"</t>
  </si>
  <si>
    <t>среднее общее</t>
  </si>
  <si>
    <t>Профессиональное обучение</t>
  </si>
  <si>
    <t>на базе школы VIII вида</t>
  </si>
  <si>
    <t>1 год 10 месяцев</t>
  </si>
  <si>
    <t>18545</t>
  </si>
  <si>
    <t>Слесарь по ремонту сельскохозяйственых машин и оборудования</t>
  </si>
  <si>
    <t>Швея</t>
  </si>
  <si>
    <t>19601</t>
  </si>
  <si>
    <t>Итого по филиалу</t>
  </si>
  <si>
    <t>Ирбейский филиал краевого государственного бюджетногопрофессионального образовательного учреждения "Уярский сельскохозяйственный техникум"</t>
  </si>
  <si>
    <t>Итого (заочное бюджет)</t>
  </si>
  <si>
    <t>"Экономика и бухгалтерский учет (по отраслям)"</t>
  </si>
  <si>
    <t>38.02.01</t>
  </si>
  <si>
    <t>Итого (заочное) коммерческая основа</t>
  </si>
  <si>
    <t xml:space="preserve">35.02.16 </t>
  </si>
  <si>
    <t>"Эксплуатация и ремонт сельскохозяйственной техники и оборудования"</t>
  </si>
  <si>
    <t>Заочное отделение (коммерческая основа)</t>
  </si>
  <si>
    <t>Итого по профессиональному обучению</t>
  </si>
  <si>
    <t>Мониторинг приема заявлений на обучение в образовательные организации, осуществляющие образовательную деятельность по  образовательным программам среднего профессионального образования, подведомственные министерству образования Красноярского края или  в отношении которых министерство образования  Красноярского края осуществляет функции и полномочия учредителя</t>
  </si>
  <si>
    <t>Итого:</t>
  </si>
  <si>
    <t>Заочное отделение</t>
  </si>
  <si>
    <t>Итого  с заочной формой</t>
  </si>
  <si>
    <t>35.01.27</t>
  </si>
  <si>
    <t>36.01.02</t>
  </si>
  <si>
    <t>"Мастер животноводства"</t>
  </si>
  <si>
    <t>"Мастер сельскохозяйственного производства"</t>
  </si>
  <si>
    <t>43.01.09</t>
  </si>
  <si>
    <t>"Повар, кондитер"</t>
  </si>
  <si>
    <t>19.02.11</t>
  </si>
  <si>
    <t>"Технология продуктов питания из растительного сырья"</t>
  </si>
  <si>
    <t>3 года 6 месяцев</t>
  </si>
  <si>
    <t>19.02.12</t>
  </si>
  <si>
    <t>Технология продуктов питания животного происхождения</t>
  </si>
  <si>
    <t>1 года 10 месяцев</t>
  </si>
  <si>
    <t>Итого (по профессиям)</t>
  </si>
  <si>
    <t>Итого ( по специальностям)</t>
  </si>
  <si>
    <t>Всего человек в 2024 году (приказ министерства по КЦП)</t>
  </si>
  <si>
    <t>Кол-во абитуриентов на 17.06.2024</t>
  </si>
  <si>
    <t>13291</t>
  </si>
  <si>
    <t>Изготовитель пищевых полуфабрикатов</t>
  </si>
  <si>
    <t>Кол-во абитуриентов на 18.06.2024</t>
  </si>
  <si>
    <t>Кол-во абитуриентов на 20.06.2024</t>
  </si>
  <si>
    <t>Кол-во абитуриентов на 21.06.2024</t>
  </si>
  <si>
    <t>Кол-во абитуриентов на 24.06.2024</t>
  </si>
  <si>
    <t>Кол-во абитуриентов на 25.06.2024</t>
  </si>
  <si>
    <t>Кол-во абитуриентов на 26.06.2024</t>
  </si>
  <si>
    <t>Итого по учреждению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</si>
</sst>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1" fillId="0" borderId="0"/>
  </cellStyleXfs>
  <cellXfs count="130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vertical="top"/>
    </xf>
    <xf numFmtId="0" fontId="0" fillId="0" borderId="0" xfId="0" applyFill="1" applyAlignment="1">
      <alignment horizontal="center" vertical="top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2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</cellXfs>
  <cellStyles count="5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4" xr:uid="{00000000-0005-0000-0000-000004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P521"/>
  <sheetViews>
    <sheetView showGridLines="0" tabSelected="1" view="pageBreakPreview" topLeftCell="C1" zoomScale="70" zoomScaleNormal="100" zoomScaleSheetLayoutView="70" zoomScalePageLayoutView="73" workbookViewId="0">
      <selection activeCell="L14" sqref="L14"/>
    </sheetView>
  </sheetViews>
  <sheetFormatPr defaultColWidth="8.85546875" defaultRowHeight="18.75" x14ac:dyDescent="0.3"/>
  <cols>
    <col min="1" max="1" width="5.140625" style="3" hidden="1" customWidth="1"/>
    <col min="2" max="2" width="7.42578125" style="4" hidden="1" customWidth="1"/>
    <col min="3" max="3" width="38.140625" style="7" customWidth="1"/>
    <col min="4" max="4" width="17.7109375" style="5" customWidth="1"/>
    <col min="5" max="5" width="57.7109375" style="6" customWidth="1"/>
    <col min="6" max="6" width="24.5703125" style="9" customWidth="1"/>
    <col min="7" max="7" width="25.42578125" style="11" customWidth="1"/>
    <col min="8" max="8" width="15.140625" style="13" customWidth="1"/>
    <col min="9" max="15" width="15.28515625" style="13" customWidth="1"/>
    <col min="16" max="16" width="15.140625" style="13" customWidth="1"/>
    <col min="17" max="20" width="13.7109375" style="8" customWidth="1"/>
    <col min="21" max="21" width="15.5703125" style="8" customWidth="1"/>
    <col min="22" max="22" width="13.7109375" style="8" customWidth="1"/>
    <col min="23" max="23" width="16.85546875" style="8" customWidth="1"/>
    <col min="24" max="24" width="15.85546875" style="1" customWidth="1"/>
    <col min="25" max="25" width="18.28515625" style="1" customWidth="1"/>
    <col min="26" max="26" width="14.85546875" style="1" customWidth="1"/>
    <col min="27" max="27" width="19.5703125" style="1" customWidth="1"/>
    <col min="28" max="120" width="9.140625" style="1" customWidth="1"/>
    <col min="121" max="16384" width="8.85546875" style="2"/>
  </cols>
  <sheetData>
    <row r="1" spans="1:120" ht="21" customHeight="1" x14ac:dyDescent="0.2">
      <c r="C1" s="83" t="s">
        <v>36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46"/>
      <c r="Q1" s="16"/>
      <c r="R1" s="16"/>
      <c r="S1" s="16"/>
      <c r="T1" s="16"/>
      <c r="U1" s="16"/>
      <c r="V1" s="16"/>
      <c r="W1" s="15"/>
    </row>
    <row r="2" spans="1:120" ht="18.75" customHeight="1" x14ac:dyDescent="0.2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46"/>
      <c r="Q2" s="16"/>
      <c r="R2" s="16"/>
      <c r="S2" s="16"/>
      <c r="T2" s="16"/>
      <c r="U2" s="16"/>
      <c r="V2" s="16"/>
      <c r="W2" s="15"/>
    </row>
    <row r="3" spans="1:120" ht="39.950000000000003" customHeight="1" x14ac:dyDescent="0.2">
      <c r="C3" s="81" t="s">
        <v>3</v>
      </c>
      <c r="D3" s="91" t="s">
        <v>9</v>
      </c>
      <c r="E3" s="81" t="s">
        <v>2</v>
      </c>
      <c r="F3" s="81" t="s">
        <v>6</v>
      </c>
      <c r="G3" s="81" t="s">
        <v>8</v>
      </c>
      <c r="H3" s="81" t="s">
        <v>54</v>
      </c>
      <c r="I3" s="81" t="s">
        <v>55</v>
      </c>
      <c r="J3" s="81" t="s">
        <v>58</v>
      </c>
      <c r="K3" s="81" t="s">
        <v>59</v>
      </c>
      <c r="L3" s="81" t="s">
        <v>60</v>
      </c>
      <c r="M3" s="81" t="s">
        <v>61</v>
      </c>
      <c r="N3" s="81" t="s">
        <v>62</v>
      </c>
      <c r="O3" s="81" t="s">
        <v>63</v>
      </c>
      <c r="P3" s="12"/>
      <c r="Q3" s="1"/>
      <c r="R3" s="1"/>
      <c r="S3" s="1"/>
      <c r="T3" s="1"/>
      <c r="U3" s="1"/>
      <c r="V3" s="1"/>
      <c r="W3" s="1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</row>
    <row r="4" spans="1:120" ht="68.25" customHeight="1" x14ac:dyDescent="0.2">
      <c r="C4" s="85"/>
      <c r="D4" s="85"/>
      <c r="E4" s="85"/>
      <c r="F4" s="85"/>
      <c r="G4" s="85"/>
      <c r="H4" s="82"/>
      <c r="I4" s="82"/>
      <c r="J4" s="82"/>
      <c r="K4" s="82"/>
      <c r="L4" s="82"/>
      <c r="M4" s="82"/>
      <c r="N4" s="82"/>
      <c r="O4" s="82"/>
      <c r="P4" s="47"/>
      <c r="Q4" s="1"/>
      <c r="R4" s="1"/>
      <c r="S4" s="1"/>
      <c r="T4" s="1"/>
      <c r="U4" s="1"/>
      <c r="V4" s="1"/>
      <c r="W4" s="1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</row>
    <row r="5" spans="1:120" ht="18" customHeight="1" x14ac:dyDescent="0.2">
      <c r="C5" s="14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/>
      <c r="K5" s="10"/>
      <c r="L5" s="10">
        <v>7</v>
      </c>
      <c r="M5" s="10"/>
      <c r="N5" s="10"/>
      <c r="O5" s="10">
        <v>7</v>
      </c>
      <c r="P5" s="48"/>
      <c r="Q5" s="1"/>
      <c r="R5" s="1"/>
      <c r="S5" s="1"/>
      <c r="T5" s="1"/>
      <c r="U5" s="1"/>
      <c r="V5" s="1"/>
      <c r="W5" s="1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</row>
    <row r="6" spans="1:120" ht="35.1" customHeight="1" x14ac:dyDescent="0.2">
      <c r="C6" s="110" t="s">
        <v>10</v>
      </c>
      <c r="D6" s="126" t="s">
        <v>4</v>
      </c>
      <c r="E6" s="127"/>
      <c r="F6" s="127"/>
      <c r="G6" s="127"/>
      <c r="H6" s="127"/>
      <c r="I6" s="40"/>
      <c r="J6" s="40"/>
      <c r="K6" s="40"/>
      <c r="L6" s="40"/>
      <c r="M6" s="40"/>
      <c r="N6" s="40"/>
      <c r="O6" s="40"/>
      <c r="P6" s="40"/>
      <c r="Q6" s="1"/>
      <c r="R6" s="1"/>
      <c r="S6" s="1"/>
      <c r="T6" s="1"/>
      <c r="U6" s="1"/>
      <c r="V6" s="1"/>
      <c r="W6" s="1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</row>
    <row r="7" spans="1:120" ht="35.1" customHeight="1" x14ac:dyDescent="0.2">
      <c r="C7" s="111"/>
      <c r="D7" s="10" t="s">
        <v>41</v>
      </c>
      <c r="E7" s="79" t="s">
        <v>42</v>
      </c>
      <c r="F7" s="10" t="s">
        <v>11</v>
      </c>
      <c r="G7" s="10" t="s">
        <v>21</v>
      </c>
      <c r="H7" s="10">
        <v>25</v>
      </c>
      <c r="I7" s="61"/>
      <c r="J7" s="61"/>
      <c r="K7" s="61"/>
      <c r="L7" s="61"/>
      <c r="M7" s="61"/>
      <c r="N7" s="61"/>
      <c r="O7" s="61"/>
      <c r="P7" s="40"/>
      <c r="Q7" s="1"/>
      <c r="R7" s="1"/>
      <c r="S7" s="1"/>
      <c r="T7" s="1"/>
      <c r="U7" s="1"/>
      <c r="V7" s="1"/>
      <c r="W7" s="1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</row>
    <row r="8" spans="1:120" s="35" customFormat="1" ht="53.25" customHeight="1" x14ac:dyDescent="0.2">
      <c r="A8" s="31"/>
      <c r="B8" s="32"/>
      <c r="C8" s="111"/>
      <c r="D8" s="33" t="s">
        <v>40</v>
      </c>
      <c r="E8" s="26" t="s">
        <v>43</v>
      </c>
      <c r="F8" s="26" t="s">
        <v>11</v>
      </c>
      <c r="G8" s="26" t="s">
        <v>21</v>
      </c>
      <c r="H8" s="26">
        <v>25</v>
      </c>
      <c r="I8" s="26">
        <v>1</v>
      </c>
      <c r="J8" s="26">
        <v>2</v>
      </c>
      <c r="K8" s="26">
        <v>4</v>
      </c>
      <c r="L8" s="26">
        <v>5</v>
      </c>
      <c r="M8" s="26"/>
      <c r="N8" s="26"/>
      <c r="O8" s="26"/>
      <c r="P8" s="49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</row>
    <row r="9" spans="1:120" s="35" customFormat="1" ht="53.25" customHeight="1" x14ac:dyDescent="0.2">
      <c r="A9" s="31"/>
      <c r="B9" s="32"/>
      <c r="C9" s="111"/>
      <c r="D9" s="33" t="s">
        <v>44</v>
      </c>
      <c r="E9" s="26" t="s">
        <v>45</v>
      </c>
      <c r="F9" s="26" t="s">
        <v>11</v>
      </c>
      <c r="G9" s="62" t="s">
        <v>13</v>
      </c>
      <c r="H9" s="26">
        <v>25</v>
      </c>
      <c r="I9" s="26"/>
      <c r="J9" s="26"/>
      <c r="K9" s="26">
        <v>1</v>
      </c>
      <c r="L9" s="26">
        <v>2</v>
      </c>
      <c r="M9" s="26"/>
      <c r="N9" s="26"/>
      <c r="O9" s="26"/>
      <c r="P9" s="49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</row>
    <row r="10" spans="1:120" s="35" customFormat="1" ht="35.1" customHeight="1" x14ac:dyDescent="0.2">
      <c r="A10" s="31"/>
      <c r="B10" s="32"/>
      <c r="C10" s="111"/>
      <c r="D10" s="112" t="s">
        <v>52</v>
      </c>
      <c r="E10" s="113"/>
      <c r="F10" s="113"/>
      <c r="G10" s="114"/>
      <c r="H10" s="27">
        <f t="shared" ref="H10" si="0">H7+H8+H9</f>
        <v>75</v>
      </c>
      <c r="I10" s="27">
        <f t="shared" ref="I10:O10" si="1">I7+I8+I9</f>
        <v>1</v>
      </c>
      <c r="J10" s="27">
        <f t="shared" si="1"/>
        <v>2</v>
      </c>
      <c r="K10" s="27">
        <f t="shared" si="1"/>
        <v>5</v>
      </c>
      <c r="L10" s="27">
        <f t="shared" si="1"/>
        <v>7</v>
      </c>
      <c r="M10" s="27">
        <f t="shared" si="1"/>
        <v>0</v>
      </c>
      <c r="N10" s="27">
        <f t="shared" si="1"/>
        <v>0</v>
      </c>
      <c r="O10" s="27">
        <f t="shared" si="1"/>
        <v>0</v>
      </c>
      <c r="P10" s="50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</row>
    <row r="11" spans="1:120" s="35" customFormat="1" ht="35.1" customHeight="1" x14ac:dyDescent="0.2">
      <c r="A11" s="31"/>
      <c r="B11" s="32"/>
      <c r="C11" s="111"/>
      <c r="D11" s="112" t="s">
        <v>5</v>
      </c>
      <c r="E11" s="113"/>
      <c r="F11" s="113"/>
      <c r="G11" s="113"/>
      <c r="H11" s="113"/>
      <c r="I11" s="41"/>
      <c r="J11" s="41"/>
      <c r="K11" s="41"/>
      <c r="L11" s="41"/>
      <c r="M11" s="41"/>
      <c r="N11" s="41"/>
      <c r="O11" s="41"/>
      <c r="P11" s="41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</row>
    <row r="12" spans="1:120" s="35" customFormat="1" ht="57" customHeight="1" x14ac:dyDescent="0.2">
      <c r="A12" s="31" t="s">
        <v>1</v>
      </c>
      <c r="B12" s="32" t="s">
        <v>0</v>
      </c>
      <c r="C12" s="111"/>
      <c r="D12" s="28" t="s">
        <v>32</v>
      </c>
      <c r="E12" s="28" t="s">
        <v>33</v>
      </c>
      <c r="F12" s="26" t="s">
        <v>11</v>
      </c>
      <c r="G12" s="26" t="s">
        <v>48</v>
      </c>
      <c r="H12" s="26">
        <v>25</v>
      </c>
      <c r="I12" s="26"/>
      <c r="J12" s="26"/>
      <c r="K12" s="26"/>
      <c r="L12" s="26"/>
      <c r="M12" s="26"/>
      <c r="N12" s="26"/>
      <c r="O12" s="26"/>
      <c r="P12" s="49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</row>
    <row r="13" spans="1:120" s="35" customFormat="1" ht="39.950000000000003" customHeight="1" x14ac:dyDescent="0.2">
      <c r="A13" s="31" t="s">
        <v>1</v>
      </c>
      <c r="B13" s="32" t="s">
        <v>0</v>
      </c>
      <c r="C13" s="111"/>
      <c r="D13" s="28" t="s">
        <v>14</v>
      </c>
      <c r="E13" s="26" t="s">
        <v>15</v>
      </c>
      <c r="F13" s="26" t="s">
        <v>11</v>
      </c>
      <c r="G13" s="26" t="s">
        <v>48</v>
      </c>
      <c r="H13" s="26">
        <v>25</v>
      </c>
      <c r="I13" s="26"/>
      <c r="J13" s="26"/>
      <c r="K13" s="26"/>
      <c r="L13" s="26"/>
      <c r="M13" s="26"/>
      <c r="N13" s="26"/>
      <c r="O13" s="26"/>
      <c r="P13" s="49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</row>
    <row r="14" spans="1:120" ht="39.950000000000003" customHeight="1" x14ac:dyDescent="0.2">
      <c r="C14" s="111"/>
      <c r="D14" s="28" t="s">
        <v>16</v>
      </c>
      <c r="E14" s="26" t="s">
        <v>17</v>
      </c>
      <c r="F14" s="26" t="s">
        <v>11</v>
      </c>
      <c r="G14" s="26" t="s">
        <v>48</v>
      </c>
      <c r="H14" s="26">
        <v>50</v>
      </c>
      <c r="I14" s="26">
        <v>1</v>
      </c>
      <c r="J14" s="26">
        <v>1</v>
      </c>
      <c r="K14" s="26"/>
      <c r="L14" s="26">
        <v>1</v>
      </c>
      <c r="M14" s="26"/>
      <c r="N14" s="26"/>
      <c r="O14" s="26"/>
      <c r="P14" s="49"/>
      <c r="Q14" s="1"/>
      <c r="R14" s="1"/>
      <c r="S14" s="1"/>
      <c r="T14" s="1"/>
      <c r="U14" s="1"/>
      <c r="V14" s="1"/>
      <c r="W14" s="1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</row>
    <row r="15" spans="1:120" ht="39.950000000000003" customHeight="1" x14ac:dyDescent="0.2">
      <c r="C15" s="111"/>
      <c r="D15" s="28" t="s">
        <v>46</v>
      </c>
      <c r="E15" s="80" t="s">
        <v>47</v>
      </c>
      <c r="F15" s="26" t="s">
        <v>11</v>
      </c>
      <c r="G15" s="26" t="s">
        <v>48</v>
      </c>
      <c r="H15" s="26">
        <v>25</v>
      </c>
      <c r="I15" s="26">
        <v>1</v>
      </c>
      <c r="J15" s="26">
        <v>1</v>
      </c>
      <c r="K15" s="26"/>
      <c r="L15" s="26">
        <v>1</v>
      </c>
      <c r="M15" s="26"/>
      <c r="N15" s="26"/>
      <c r="O15" s="26"/>
      <c r="P15" s="49"/>
      <c r="Q15" s="1"/>
      <c r="R15" s="1"/>
      <c r="S15" s="1"/>
      <c r="T15" s="1"/>
      <c r="U15" s="1"/>
      <c r="V15" s="1"/>
      <c r="W15" s="1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</row>
    <row r="16" spans="1:120" ht="39.950000000000003" customHeight="1" x14ac:dyDescent="0.2">
      <c r="C16" s="111"/>
      <c r="D16" s="28" t="s">
        <v>49</v>
      </c>
      <c r="E16" s="80" t="s">
        <v>50</v>
      </c>
      <c r="F16" s="26" t="s">
        <v>11</v>
      </c>
      <c r="G16" s="26" t="s">
        <v>48</v>
      </c>
      <c r="H16" s="26">
        <v>25</v>
      </c>
      <c r="I16" s="26"/>
      <c r="J16" s="26"/>
      <c r="K16" s="26"/>
      <c r="L16" s="26"/>
      <c r="M16" s="26"/>
      <c r="N16" s="26"/>
      <c r="O16" s="26"/>
      <c r="P16" s="49"/>
      <c r="Q16" s="1"/>
      <c r="R16" s="1"/>
      <c r="S16" s="1"/>
      <c r="T16" s="1"/>
      <c r="U16" s="1"/>
      <c r="V16" s="1"/>
      <c r="W16" s="1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</row>
    <row r="17" spans="3:120" ht="39.950000000000003" customHeight="1" x14ac:dyDescent="0.2">
      <c r="C17" s="111"/>
      <c r="D17" s="120" t="s">
        <v>53</v>
      </c>
      <c r="E17" s="121"/>
      <c r="F17" s="121"/>
      <c r="G17" s="122"/>
      <c r="H17" s="27">
        <f>H12+H13+H14+H15+H16</f>
        <v>150</v>
      </c>
      <c r="I17" s="27">
        <f>I12+I13+I14+I15+I16</f>
        <v>2</v>
      </c>
      <c r="J17" s="27">
        <f t="shared" ref="J17:O17" si="2">J12+J13+J14+J15+J16</f>
        <v>2</v>
      </c>
      <c r="K17" s="27">
        <f t="shared" si="2"/>
        <v>0</v>
      </c>
      <c r="L17" s="27">
        <f t="shared" si="2"/>
        <v>2</v>
      </c>
      <c r="M17" s="27">
        <f t="shared" si="2"/>
        <v>0</v>
      </c>
      <c r="N17" s="27">
        <f t="shared" si="2"/>
        <v>0</v>
      </c>
      <c r="O17" s="27">
        <f t="shared" si="2"/>
        <v>0</v>
      </c>
      <c r="P17" s="50"/>
      <c r="Q17" s="1"/>
      <c r="R17" s="1"/>
      <c r="S17" s="1"/>
      <c r="T17" s="1"/>
      <c r="U17" s="1"/>
      <c r="V17" s="1"/>
      <c r="W17" s="1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</row>
    <row r="18" spans="3:120" ht="39.950000000000003" customHeight="1" x14ac:dyDescent="0.2">
      <c r="C18" s="111"/>
      <c r="D18" s="96" t="s">
        <v>7</v>
      </c>
      <c r="E18" s="97"/>
      <c r="F18" s="97"/>
      <c r="G18" s="98"/>
      <c r="H18" s="70">
        <f>H10+H17</f>
        <v>225</v>
      </c>
      <c r="I18" s="71">
        <f>I10+I17</f>
        <v>3</v>
      </c>
      <c r="J18" s="71">
        <f t="shared" ref="J18:O18" si="3">J10+J17</f>
        <v>4</v>
      </c>
      <c r="K18" s="71">
        <f t="shared" si="3"/>
        <v>5</v>
      </c>
      <c r="L18" s="71">
        <f t="shared" si="3"/>
        <v>9</v>
      </c>
      <c r="M18" s="71">
        <f t="shared" si="3"/>
        <v>0</v>
      </c>
      <c r="N18" s="71">
        <f t="shared" si="3"/>
        <v>0</v>
      </c>
      <c r="O18" s="71">
        <f t="shared" si="3"/>
        <v>0</v>
      </c>
      <c r="P18" s="50"/>
      <c r="Q18" s="1"/>
      <c r="R18" s="1"/>
      <c r="S18" s="1"/>
      <c r="T18" s="1"/>
      <c r="U18" s="1"/>
      <c r="V18" s="1"/>
      <c r="W18" s="1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</row>
    <row r="19" spans="3:120" ht="39.950000000000003" customHeight="1" x14ac:dyDescent="0.2">
      <c r="C19" s="111"/>
      <c r="D19" s="89" t="s">
        <v>38</v>
      </c>
      <c r="E19" s="90"/>
      <c r="F19" s="90"/>
      <c r="G19" s="90"/>
      <c r="H19" s="90"/>
      <c r="I19" s="42"/>
      <c r="J19" s="42"/>
      <c r="K19" s="42"/>
      <c r="L19" s="42"/>
      <c r="M19" s="42"/>
      <c r="N19" s="42"/>
      <c r="O19" s="42"/>
      <c r="P19" s="42"/>
      <c r="Q19" s="1"/>
      <c r="R19" s="1"/>
      <c r="S19" s="1"/>
      <c r="T19" s="1"/>
      <c r="U19" s="1"/>
      <c r="V19" s="1"/>
      <c r="W19" s="1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</row>
    <row r="20" spans="3:120" ht="56.25" customHeight="1" x14ac:dyDescent="0.2">
      <c r="C20" s="111"/>
      <c r="D20" s="23" t="s">
        <v>32</v>
      </c>
      <c r="E20" s="24" t="s">
        <v>33</v>
      </c>
      <c r="F20" s="24" t="s">
        <v>18</v>
      </c>
      <c r="G20" s="24" t="s">
        <v>48</v>
      </c>
      <c r="H20" s="24">
        <v>25</v>
      </c>
      <c r="I20" s="58"/>
      <c r="J20" s="58"/>
      <c r="K20" s="58">
        <v>1</v>
      </c>
      <c r="L20" s="58">
        <v>1</v>
      </c>
      <c r="M20" s="58"/>
      <c r="N20" s="58"/>
      <c r="O20" s="58"/>
      <c r="P20" s="51"/>
      <c r="Q20" s="1"/>
      <c r="R20" s="1"/>
      <c r="S20" s="1"/>
      <c r="T20" s="1"/>
      <c r="U20" s="1"/>
      <c r="V20" s="1"/>
      <c r="W20" s="1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</row>
    <row r="21" spans="3:120" ht="39.950000000000003" customHeight="1" x14ac:dyDescent="0.2">
      <c r="C21" s="111"/>
      <c r="D21" s="120" t="s">
        <v>28</v>
      </c>
      <c r="E21" s="121"/>
      <c r="F21" s="121"/>
      <c r="G21" s="122"/>
      <c r="H21" s="27">
        <f t="shared" ref="H21" si="4">H20</f>
        <v>25</v>
      </c>
      <c r="I21" s="57">
        <f t="shared" ref="I21:O21" si="5">I20</f>
        <v>0</v>
      </c>
      <c r="J21" s="57">
        <f t="shared" si="5"/>
        <v>0</v>
      </c>
      <c r="K21" s="57">
        <f t="shared" si="5"/>
        <v>1</v>
      </c>
      <c r="L21" s="57">
        <f t="shared" si="5"/>
        <v>1</v>
      </c>
      <c r="M21" s="57">
        <f t="shared" si="5"/>
        <v>0</v>
      </c>
      <c r="N21" s="57">
        <f t="shared" si="5"/>
        <v>0</v>
      </c>
      <c r="O21" s="57">
        <f t="shared" si="5"/>
        <v>0</v>
      </c>
      <c r="P21" s="50"/>
      <c r="Q21" s="1"/>
      <c r="R21" s="1"/>
      <c r="S21" s="1"/>
      <c r="T21" s="1"/>
      <c r="U21" s="1"/>
      <c r="V21" s="1"/>
      <c r="W21" s="1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</row>
    <row r="22" spans="3:120" ht="35.1" customHeight="1" x14ac:dyDescent="0.2">
      <c r="C22" s="111"/>
      <c r="D22" s="128" t="s">
        <v>19</v>
      </c>
      <c r="E22" s="129"/>
      <c r="F22" s="129"/>
      <c r="G22" s="129"/>
      <c r="H22" s="129"/>
      <c r="I22" s="43"/>
      <c r="J22" s="43"/>
      <c r="K22" s="43"/>
      <c r="L22" s="43"/>
      <c r="M22" s="43"/>
      <c r="N22" s="43"/>
      <c r="O22" s="43"/>
      <c r="P22" s="43"/>
      <c r="Q22" s="1"/>
      <c r="R22" s="1"/>
      <c r="S22" s="1"/>
      <c r="T22" s="1"/>
      <c r="U22" s="1"/>
      <c r="V22" s="1"/>
      <c r="W22" s="1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</row>
    <row r="23" spans="3:120" ht="39.950000000000003" customHeight="1" x14ac:dyDescent="0.2">
      <c r="C23" s="111"/>
      <c r="D23" s="37" t="s">
        <v>56</v>
      </c>
      <c r="E23" s="37" t="s">
        <v>57</v>
      </c>
      <c r="F23" s="37" t="s">
        <v>20</v>
      </c>
      <c r="G23" s="37" t="s">
        <v>21</v>
      </c>
      <c r="H23" s="38">
        <v>15</v>
      </c>
      <c r="I23" s="59">
        <v>3</v>
      </c>
      <c r="J23" s="59">
        <v>4</v>
      </c>
      <c r="K23" s="59">
        <v>5</v>
      </c>
      <c r="L23" s="59">
        <v>5</v>
      </c>
      <c r="M23" s="59"/>
      <c r="N23" s="59"/>
      <c r="O23" s="59"/>
      <c r="P23" s="52"/>
      <c r="Q23" s="1"/>
      <c r="R23" s="1"/>
      <c r="S23" s="1"/>
      <c r="T23" s="1"/>
      <c r="U23" s="1"/>
      <c r="V23" s="1"/>
      <c r="W23" s="1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</row>
    <row r="24" spans="3:120" ht="39.950000000000003" customHeight="1" x14ac:dyDescent="0.2">
      <c r="C24" s="111"/>
      <c r="D24" s="123" t="s">
        <v>35</v>
      </c>
      <c r="E24" s="124"/>
      <c r="F24" s="124"/>
      <c r="G24" s="125"/>
      <c r="H24" s="39">
        <f>H23</f>
        <v>15</v>
      </c>
      <c r="I24" s="60">
        <f t="shared" ref="I24:O24" si="6">I23</f>
        <v>3</v>
      </c>
      <c r="J24" s="60">
        <f t="shared" si="6"/>
        <v>4</v>
      </c>
      <c r="K24" s="60">
        <f t="shared" si="6"/>
        <v>5</v>
      </c>
      <c r="L24" s="60">
        <f t="shared" si="6"/>
        <v>5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53"/>
      <c r="Q24" s="1"/>
      <c r="R24" s="1"/>
      <c r="S24" s="1"/>
      <c r="T24" s="1"/>
      <c r="U24" s="1"/>
      <c r="V24" s="1"/>
      <c r="W24" s="1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</row>
    <row r="25" spans="3:120" ht="35.1" customHeight="1" x14ac:dyDescent="0.2">
      <c r="C25" s="111"/>
      <c r="D25" s="118" t="s">
        <v>34</v>
      </c>
      <c r="E25" s="119"/>
      <c r="F25" s="119"/>
      <c r="G25" s="119"/>
      <c r="H25" s="119"/>
      <c r="I25" s="44"/>
      <c r="J25" s="44"/>
      <c r="K25" s="44"/>
      <c r="L25" s="44"/>
      <c r="M25" s="44"/>
      <c r="N25" s="44"/>
      <c r="O25" s="44"/>
      <c r="P25" s="44"/>
      <c r="Q25" s="1"/>
      <c r="R25" s="1"/>
      <c r="S25" s="1"/>
      <c r="T25" s="1"/>
      <c r="U25" s="1"/>
      <c r="V25" s="1"/>
      <c r="W25" s="1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</row>
    <row r="26" spans="3:120" ht="35.1" customHeight="1" x14ac:dyDescent="0.2">
      <c r="C26" s="111"/>
      <c r="D26" s="23" t="s">
        <v>30</v>
      </c>
      <c r="E26" s="25" t="s">
        <v>29</v>
      </c>
      <c r="F26" s="24" t="s">
        <v>18</v>
      </c>
      <c r="G26" s="24" t="s">
        <v>12</v>
      </c>
      <c r="H26" s="24">
        <v>25</v>
      </c>
      <c r="I26" s="24"/>
      <c r="J26" s="24"/>
      <c r="K26" s="24"/>
      <c r="L26" s="24"/>
      <c r="M26" s="24"/>
      <c r="N26" s="24"/>
      <c r="O26" s="24"/>
      <c r="P26" s="51"/>
      <c r="Q26" s="1"/>
      <c r="R26" s="1"/>
      <c r="S26" s="1"/>
      <c r="T26" s="1"/>
      <c r="U26" s="1"/>
      <c r="V26" s="1"/>
      <c r="W26" s="1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</row>
    <row r="27" spans="3:120" ht="35.1" customHeight="1" x14ac:dyDescent="0.2">
      <c r="C27" s="111"/>
      <c r="D27" s="23" t="s">
        <v>30</v>
      </c>
      <c r="E27" s="25" t="s">
        <v>29</v>
      </c>
      <c r="F27" s="24" t="s">
        <v>11</v>
      </c>
      <c r="G27" s="24" t="s">
        <v>13</v>
      </c>
      <c r="H27" s="24">
        <v>25</v>
      </c>
      <c r="I27" s="24"/>
      <c r="J27" s="24"/>
      <c r="K27" s="24"/>
      <c r="L27" s="24"/>
      <c r="M27" s="24"/>
      <c r="N27" s="24"/>
      <c r="O27" s="24"/>
      <c r="P27" s="51"/>
      <c r="Q27" s="1"/>
      <c r="R27" s="1"/>
      <c r="S27" s="1"/>
      <c r="T27" s="1"/>
      <c r="U27" s="1"/>
      <c r="V27" s="1"/>
      <c r="W27" s="1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</row>
    <row r="28" spans="3:120" ht="35.1" customHeight="1" x14ac:dyDescent="0.2">
      <c r="C28" s="111"/>
      <c r="D28" s="107" t="s">
        <v>31</v>
      </c>
      <c r="E28" s="108"/>
      <c r="F28" s="108"/>
      <c r="G28" s="109"/>
      <c r="H28" s="36">
        <f>SUM(H26:H27)</f>
        <v>50</v>
      </c>
      <c r="I28" s="36">
        <f t="shared" ref="I28:O28" si="7">SUM(I26:I27)</f>
        <v>0</v>
      </c>
      <c r="J28" s="36">
        <f t="shared" si="7"/>
        <v>0</v>
      </c>
      <c r="K28" s="36">
        <f t="shared" si="7"/>
        <v>0</v>
      </c>
      <c r="L28" s="36">
        <f t="shared" si="7"/>
        <v>0</v>
      </c>
      <c r="M28" s="36">
        <f t="shared" si="7"/>
        <v>0</v>
      </c>
      <c r="N28" s="36">
        <f t="shared" si="7"/>
        <v>0</v>
      </c>
      <c r="O28" s="36">
        <f t="shared" si="7"/>
        <v>0</v>
      </c>
      <c r="P28" s="54"/>
      <c r="Q28" s="1"/>
      <c r="R28" s="1"/>
      <c r="S28" s="1"/>
      <c r="T28" s="1"/>
      <c r="U28" s="1"/>
      <c r="V28" s="1"/>
      <c r="W28" s="1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</row>
    <row r="29" spans="3:120" ht="35.1" customHeight="1" x14ac:dyDescent="0.2">
      <c r="C29" s="111"/>
      <c r="D29" s="115" t="s">
        <v>39</v>
      </c>
      <c r="E29" s="116"/>
      <c r="F29" s="116"/>
      <c r="G29" s="117"/>
      <c r="H29" s="72">
        <f t="shared" ref="H29" si="8">H18+H21+H24+H28</f>
        <v>315</v>
      </c>
      <c r="I29" s="72">
        <f t="shared" ref="I29:O29" si="9">I18+I21+I24+I28</f>
        <v>6</v>
      </c>
      <c r="J29" s="72">
        <f t="shared" si="9"/>
        <v>8</v>
      </c>
      <c r="K29" s="72">
        <f t="shared" si="9"/>
        <v>11</v>
      </c>
      <c r="L29" s="72">
        <f t="shared" si="9"/>
        <v>15</v>
      </c>
      <c r="M29" s="72">
        <f t="shared" si="9"/>
        <v>0</v>
      </c>
      <c r="N29" s="72">
        <f t="shared" si="9"/>
        <v>0</v>
      </c>
      <c r="O29" s="72">
        <f t="shared" si="9"/>
        <v>0</v>
      </c>
      <c r="P29" s="55"/>
      <c r="Q29" s="1"/>
      <c r="R29" s="1"/>
      <c r="S29" s="1"/>
      <c r="T29" s="1"/>
      <c r="U29" s="1"/>
      <c r="V29" s="1"/>
      <c r="W29" s="1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</row>
    <row r="30" spans="3:120" ht="35.1" customHeight="1" thickBot="1" x14ac:dyDescent="0.25">
      <c r="C30" s="111"/>
      <c r="D30" s="92" t="s">
        <v>4</v>
      </c>
      <c r="E30" s="93"/>
      <c r="F30" s="93"/>
      <c r="G30" s="93"/>
      <c r="H30" s="93"/>
      <c r="I30" s="44"/>
      <c r="J30" s="44"/>
      <c r="K30" s="44"/>
      <c r="L30" s="44"/>
      <c r="M30" s="44"/>
      <c r="N30" s="44"/>
      <c r="O30" s="44"/>
      <c r="P30" s="44"/>
      <c r="Q30" s="1"/>
      <c r="R30" s="1"/>
      <c r="S30" s="1"/>
      <c r="T30" s="1"/>
      <c r="U30" s="1"/>
      <c r="V30" s="1"/>
      <c r="W30" s="1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</row>
    <row r="31" spans="3:120" ht="57" customHeight="1" x14ac:dyDescent="0.2">
      <c r="C31" s="99" t="s">
        <v>27</v>
      </c>
      <c r="D31" s="63" t="s">
        <v>40</v>
      </c>
      <c r="E31" s="64" t="s">
        <v>43</v>
      </c>
      <c r="F31" s="65" t="s">
        <v>11</v>
      </c>
      <c r="G31" s="65" t="s">
        <v>51</v>
      </c>
      <c r="H31" s="65">
        <v>25</v>
      </c>
      <c r="I31" s="73"/>
      <c r="J31" s="65"/>
      <c r="K31" s="65"/>
      <c r="L31" s="65"/>
      <c r="M31" s="65"/>
      <c r="N31" s="65"/>
      <c r="O31" s="66"/>
      <c r="P31" s="12"/>
      <c r="Q31" s="1"/>
      <c r="R31" s="1"/>
      <c r="S31" s="1"/>
      <c r="T31" s="1"/>
      <c r="U31" s="1"/>
      <c r="V31" s="1"/>
      <c r="W31" s="1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</row>
    <row r="32" spans="3:120" ht="33" customHeight="1" x14ac:dyDescent="0.2">
      <c r="C32" s="100"/>
      <c r="D32" s="94" t="s">
        <v>37</v>
      </c>
      <c r="E32" s="95"/>
      <c r="F32" s="95"/>
      <c r="G32" s="95"/>
      <c r="H32" s="22">
        <f>H31</f>
        <v>25</v>
      </c>
      <c r="I32" s="69">
        <f t="shared" ref="I32:O32" si="10">I31</f>
        <v>0</v>
      </c>
      <c r="J32" s="69">
        <f t="shared" si="10"/>
        <v>0</v>
      </c>
      <c r="K32" s="69">
        <f t="shared" si="10"/>
        <v>0</v>
      </c>
      <c r="L32" s="69">
        <f t="shared" si="10"/>
        <v>0</v>
      </c>
      <c r="M32" s="69">
        <f t="shared" si="10"/>
        <v>0</v>
      </c>
      <c r="N32" s="69">
        <f t="shared" si="10"/>
        <v>0</v>
      </c>
      <c r="O32" s="69">
        <f t="shared" si="10"/>
        <v>0</v>
      </c>
      <c r="P32" s="45"/>
      <c r="Q32" s="1"/>
      <c r="R32" s="1"/>
      <c r="S32" s="1"/>
      <c r="T32" s="1"/>
      <c r="U32" s="1"/>
      <c r="V32" s="1"/>
      <c r="W32" s="1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</row>
    <row r="33" spans="3:16" ht="35.1" customHeight="1" x14ac:dyDescent="0.2">
      <c r="C33" s="100"/>
      <c r="D33" s="105" t="s">
        <v>19</v>
      </c>
      <c r="E33" s="106"/>
      <c r="F33" s="106"/>
      <c r="G33" s="106"/>
      <c r="H33" s="106"/>
      <c r="I33" s="45"/>
      <c r="J33" s="22"/>
      <c r="K33" s="22"/>
      <c r="L33" s="22"/>
      <c r="M33" s="22"/>
      <c r="N33" s="22"/>
      <c r="O33" s="67"/>
      <c r="P33" s="45"/>
    </row>
    <row r="34" spans="3:16" ht="60" customHeight="1" x14ac:dyDescent="0.2">
      <c r="C34" s="100"/>
      <c r="D34" s="29" t="s">
        <v>22</v>
      </c>
      <c r="E34" s="30" t="s">
        <v>23</v>
      </c>
      <c r="F34" s="30" t="s">
        <v>20</v>
      </c>
      <c r="G34" s="30" t="s">
        <v>21</v>
      </c>
      <c r="H34" s="30">
        <v>15</v>
      </c>
      <c r="I34" s="74"/>
      <c r="J34" s="30"/>
      <c r="K34" s="30"/>
      <c r="L34" s="30"/>
      <c r="M34" s="30"/>
      <c r="N34" s="30"/>
      <c r="O34" s="68"/>
      <c r="P34" s="12"/>
    </row>
    <row r="35" spans="3:16" ht="39.950000000000003" customHeight="1" x14ac:dyDescent="0.2">
      <c r="C35" s="100"/>
      <c r="D35" s="29" t="s">
        <v>25</v>
      </c>
      <c r="E35" s="30" t="s">
        <v>24</v>
      </c>
      <c r="F35" s="30" t="s">
        <v>20</v>
      </c>
      <c r="G35" s="30" t="s">
        <v>21</v>
      </c>
      <c r="H35" s="30">
        <v>15</v>
      </c>
      <c r="I35" s="74"/>
      <c r="J35" s="30"/>
      <c r="K35" s="30"/>
      <c r="L35" s="30"/>
      <c r="M35" s="30"/>
      <c r="N35" s="30"/>
      <c r="O35" s="68"/>
      <c r="P35" s="12"/>
    </row>
    <row r="36" spans="3:16" ht="35.1" customHeight="1" thickBot="1" x14ac:dyDescent="0.25">
      <c r="C36" s="101"/>
      <c r="D36" s="102" t="s">
        <v>26</v>
      </c>
      <c r="E36" s="103"/>
      <c r="F36" s="103"/>
      <c r="G36" s="104"/>
      <c r="H36" s="75">
        <f>H32+H34+H35</f>
        <v>55</v>
      </c>
      <c r="I36" s="76">
        <f>I32+I34+I35</f>
        <v>0</v>
      </c>
      <c r="J36" s="76">
        <f t="shared" ref="J36:O36" si="11">J32+J34+J35</f>
        <v>0</v>
      </c>
      <c r="K36" s="76">
        <f t="shared" si="11"/>
        <v>0</v>
      </c>
      <c r="L36" s="76">
        <f t="shared" si="11"/>
        <v>0</v>
      </c>
      <c r="M36" s="76">
        <f t="shared" si="11"/>
        <v>0</v>
      </c>
      <c r="N36" s="76">
        <f t="shared" si="11"/>
        <v>0</v>
      </c>
      <c r="O36" s="76">
        <f t="shared" si="11"/>
        <v>0</v>
      </c>
      <c r="P36" s="45"/>
    </row>
    <row r="37" spans="3:16" ht="35.1" customHeight="1" thickBot="1" x14ac:dyDescent="0.25">
      <c r="C37" s="86" t="s">
        <v>64</v>
      </c>
      <c r="D37" s="87"/>
      <c r="E37" s="87"/>
      <c r="F37" s="87"/>
      <c r="G37" s="88"/>
      <c r="H37" s="77">
        <f t="shared" ref="H37" si="12">H29+H36</f>
        <v>370</v>
      </c>
      <c r="I37" s="78">
        <f t="shared" ref="I37" si="13">I29+I36</f>
        <v>6</v>
      </c>
      <c r="J37" s="78">
        <f t="shared" ref="J37:O37" si="14">J29+J36</f>
        <v>8</v>
      </c>
      <c r="K37" s="78">
        <f t="shared" si="14"/>
        <v>11</v>
      </c>
      <c r="L37" s="78">
        <f t="shared" si="14"/>
        <v>15</v>
      </c>
      <c r="M37" s="78">
        <f t="shared" si="14"/>
        <v>0</v>
      </c>
      <c r="N37" s="78">
        <f t="shared" si="14"/>
        <v>0</v>
      </c>
      <c r="O37" s="78">
        <f t="shared" si="14"/>
        <v>0</v>
      </c>
      <c r="P37" s="56"/>
    </row>
    <row r="38" spans="3:16" ht="48.75" customHeight="1" x14ac:dyDescent="0.2">
      <c r="C38" s="17"/>
      <c r="D38" s="18"/>
      <c r="E38" s="19"/>
      <c r="F38" s="20"/>
      <c r="G38" s="12"/>
      <c r="H38" s="21"/>
      <c r="I38" s="21"/>
      <c r="J38" s="21"/>
      <c r="K38" s="21"/>
      <c r="L38" s="21"/>
      <c r="M38" s="21"/>
      <c r="N38" s="21"/>
      <c r="O38" s="21"/>
      <c r="P38" s="21"/>
    </row>
    <row r="39" spans="3:16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3:16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3:16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3:16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3:16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3:16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3:16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3:16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3:16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3:16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6:25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6:25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6:25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6:25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6:25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Y53" s="5"/>
    </row>
    <row r="54" spans="6:25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6:25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6:25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6:25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6:25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6:25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6:25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6:25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6:25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6:25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6:25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6:16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6:16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6:16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6:16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6:16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6:16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6:16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6:16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6:16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6:16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6:16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6:16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6:16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6:16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6:16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6:16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6:16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6:16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6:16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6:16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6:16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6:16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6:16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6:16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6:16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6:16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6:16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6:16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6:16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6:16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6:16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6:16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6:16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6:16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6:16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6:16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6:16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6:16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6:16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6:16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6:16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6:16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6:16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6:16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6:16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6:16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6:16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6:16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6:16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6:16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6:16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6:16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6:16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6:16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6:16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6:16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6:16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6:16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6:16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6:16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6:16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6:16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6:16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6:16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6:16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6:16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6:16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6:16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6:16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6:16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6:16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6:16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6:16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6:16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6:16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6:16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6:16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6:16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6:16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6:16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6:16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6:16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6:16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6:16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6:16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6:16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6:16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6:16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6:16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6:16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6:16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6:16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6:16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6:16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6:16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6:16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6:16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6:16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6:16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6:16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6:16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6:16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6:16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6:16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6:16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6:16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6:16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6:16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6:16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6:16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6:16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6:16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6:16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6:16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6:16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6:16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6:16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6:16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6:16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6:16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6:16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6:16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6:16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6:16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6:16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6:16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6:16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6:16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6:16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6:16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6:16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6:16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6:16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6:16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6:16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6:16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6:16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6:16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6:16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6:16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6:16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6:16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6:16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6:16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6:16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6:16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6:16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6:16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6:16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6:16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6:16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6:16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6:16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6:16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6:16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6:16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6:16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6:16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6:16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6:16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6:16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6:16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6:16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6:16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6:16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6:16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6:16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6:16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6:16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6:16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6:16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6:16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6:16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6:16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6:16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6:16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6:16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6:16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6:16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6:16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6:16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6:16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6:16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6:16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6:16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6:16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6:16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6:16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6:16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6:16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6:16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6:16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6:16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6:16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6:16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6:16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6:16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6:16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6:16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6:16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6:16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6:16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6:16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6:16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6:16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6:16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6:16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6:16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6:16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6:16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6:16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6:16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6:16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6:16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6:16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6:16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6:16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6:16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6:16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6:16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6:16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6:16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6:16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6:16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6:16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6:16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6:16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6:16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6:16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6:16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6:16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6:16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6:16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6:16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6:16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6:16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6:16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6:16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6:16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6:16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6:16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6:16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6:16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6:16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6:16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6:16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6:16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6:16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6:16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6:16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6:16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6:16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6:16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6:16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6:16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6:16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6:16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6:16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6:16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6:16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6:16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6:16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6:16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6:16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6:16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6:16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6:16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6:16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6:16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6:16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6:16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6:16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6:16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6:16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6:16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6:16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6:16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6:16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6:16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6:16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6:16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6:16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6:16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6:16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6:16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6:16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6:16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6:16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6:16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6:16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6:16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6:16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6:16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6:16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6:16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6:16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6:16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6:16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6:16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6:16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6:16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6:16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6:16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6:16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6:16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6:16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6:16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6:16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6:16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6:16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6:16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6:16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6:16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6:16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6:16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6:16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6:16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6:16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6:16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6:16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6:16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6:16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6:16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6:16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6:16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6:16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6:16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6:16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6:16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6:16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6:16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6:16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6:16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6:16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6:16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6:16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6:16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6:16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6:16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6:16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6:16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6:16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6:16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6:16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6:16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6:16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6:16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6:16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6:16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6:16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6:16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6:16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6:16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6:16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6:16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6:16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6:16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6:16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6:16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6:16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6:16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6:16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6:16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6:16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6:16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6:16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6:16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6:16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6:16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6:16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6:16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6:16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6:16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6:16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6:16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6:16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6:16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6:16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6:16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6:16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6:16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6:16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6:16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6:16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6:16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6:16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6:16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6:16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6:16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6:16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6:16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6:16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6:16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6:16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6:16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6:16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6:16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6:16" x14ac:dyDescent="0.3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6:16" x14ac:dyDescent="0.3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6:16" x14ac:dyDescent="0.3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6:16" x14ac:dyDescent="0.3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6:16" x14ac:dyDescent="0.3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6:16" x14ac:dyDescent="0.3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6:16" x14ac:dyDescent="0.3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6:16" x14ac:dyDescent="0.3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6:16" x14ac:dyDescent="0.3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6:16" x14ac:dyDescent="0.3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6:16" x14ac:dyDescent="0.3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6:16" x14ac:dyDescent="0.3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6:16" x14ac:dyDescent="0.3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6:16" x14ac:dyDescent="0.3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6:16" x14ac:dyDescent="0.3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6:16" x14ac:dyDescent="0.3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6:16" x14ac:dyDescent="0.3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6:16" x14ac:dyDescent="0.3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6:16" x14ac:dyDescent="0.3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5:16" x14ac:dyDescent="0.3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5:16" x14ac:dyDescent="0.3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5:16" x14ac:dyDescent="0.3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5:16" x14ac:dyDescent="0.3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5:16" x14ac:dyDescent="0.3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5:16" x14ac:dyDescent="0.3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5:16" x14ac:dyDescent="0.3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5:16" x14ac:dyDescent="0.3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5:16" x14ac:dyDescent="0.3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5:16" x14ac:dyDescent="0.3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5:16" x14ac:dyDescent="0.3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5:16" x14ac:dyDescent="0.3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5:16" x14ac:dyDescent="0.3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5:16" x14ac:dyDescent="0.3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5:16" x14ac:dyDescent="0.3"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5:16" x14ac:dyDescent="0.3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6:16" x14ac:dyDescent="0.3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6:16" x14ac:dyDescent="0.3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6:16" x14ac:dyDescent="0.3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6:16" x14ac:dyDescent="0.3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6:16" x14ac:dyDescent="0.3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6:16" x14ac:dyDescent="0.3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6:16" x14ac:dyDescent="0.3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6:16" x14ac:dyDescent="0.3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6:16" x14ac:dyDescent="0.3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6:16" x14ac:dyDescent="0.3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6:16" x14ac:dyDescent="0.3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6:16" x14ac:dyDescent="0.3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6:16" x14ac:dyDescent="0.3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6:16" x14ac:dyDescent="0.3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6:16" x14ac:dyDescent="0.3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6:16" x14ac:dyDescent="0.3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6:16" x14ac:dyDescent="0.3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6:16" x14ac:dyDescent="0.3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6:16" x14ac:dyDescent="0.3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6:16" x14ac:dyDescent="0.3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6:16" x14ac:dyDescent="0.3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6:16" x14ac:dyDescent="0.3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6:16" x14ac:dyDescent="0.3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6:16" x14ac:dyDescent="0.3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6:16" x14ac:dyDescent="0.3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</sheetData>
  <mergeCells count="33">
    <mergeCell ref="E3:E4"/>
    <mergeCell ref="D29:G29"/>
    <mergeCell ref="D25:H25"/>
    <mergeCell ref="D11:H11"/>
    <mergeCell ref="D17:G17"/>
    <mergeCell ref="D24:G24"/>
    <mergeCell ref="D6:H6"/>
    <mergeCell ref="D22:H22"/>
    <mergeCell ref="D21:G21"/>
    <mergeCell ref="G3:G4"/>
    <mergeCell ref="H3:H4"/>
    <mergeCell ref="C1:O2"/>
    <mergeCell ref="O3:O4"/>
    <mergeCell ref="C3:C4"/>
    <mergeCell ref="C37:G37"/>
    <mergeCell ref="D19:H19"/>
    <mergeCell ref="D3:D4"/>
    <mergeCell ref="F3:F4"/>
    <mergeCell ref="D30:H30"/>
    <mergeCell ref="D32:G32"/>
    <mergeCell ref="D18:G18"/>
    <mergeCell ref="C31:C36"/>
    <mergeCell ref="D36:G36"/>
    <mergeCell ref="D33:H33"/>
    <mergeCell ref="D28:G28"/>
    <mergeCell ref="C6:C30"/>
    <mergeCell ref="D10:G10"/>
    <mergeCell ref="N3:N4"/>
    <mergeCell ref="J3:J4"/>
    <mergeCell ref="I3:I4"/>
    <mergeCell ref="L3:L4"/>
    <mergeCell ref="K3:K4"/>
    <mergeCell ref="M3:M4"/>
  </mergeCells>
  <pageMargins left="0" right="0" top="0" bottom="0" header="0" footer="0"/>
  <pageSetup paperSize="9" scale="38" orientation="landscape" r:id="rId1"/>
  <headerFooter differentFirst="1"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</vt:lpstr>
      <vt:lpstr>мониторинг!Область_печати</vt:lpstr>
    </vt:vector>
  </TitlesOfParts>
  <Company>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GVY</dc:creator>
  <cp:lastModifiedBy>modul 1 uch 1</cp:lastModifiedBy>
  <cp:lastPrinted>2024-06-17T07:29:42Z</cp:lastPrinted>
  <dcterms:created xsi:type="dcterms:W3CDTF">2003-04-02T10:25:02Z</dcterms:created>
  <dcterms:modified xsi:type="dcterms:W3CDTF">2024-06-21T08:43:34Z</dcterms:modified>
</cp:coreProperties>
</file>