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ЕКРЕТАРЬ ОБЩАЯ\МОНИТОРИНГ ПРИЕМА СТУДЕНТОВ\МОНИТОРИНГ 2024\"/>
    </mc:Choice>
  </mc:AlternateContent>
  <xr:revisionPtr revIDLastSave="0" documentId="13_ncr:1_{2E1C8853-31BF-4B19-B10C-D4856C4EA4E4}" xr6:coauthVersionLast="36" xr6:coauthVersionMax="36" xr10:uidLastSave="{00000000-0000-0000-0000-000000000000}"/>
  <bookViews>
    <workbookView xWindow="15" yWindow="555" windowWidth="13905" windowHeight="9135" tabRatio="844" xr2:uid="{00000000-000D-0000-FFFF-FFFF00000000}"/>
  </bookViews>
  <sheets>
    <sheet name="мониторинг" sheetId="51" r:id="rId1"/>
  </sheets>
  <definedNames>
    <definedName name="_xlnm._FilterDatabase" localSheetId="0" hidden="1">мониторинг!$D$1:$D$23</definedName>
    <definedName name="_xlnm.Print_Area" localSheetId="0">мониторинг!$C$1:$U$37</definedName>
  </definedNames>
  <calcPr calcId="191029"/>
</workbook>
</file>

<file path=xl/calcChain.xml><?xml version="1.0" encoding="utf-8"?>
<calcChain xmlns="http://schemas.openxmlformats.org/spreadsheetml/2006/main">
  <c r="P32" i="51" l="1"/>
  <c r="P36" i="51" s="1"/>
  <c r="Q32" i="51"/>
  <c r="R32" i="51"/>
  <c r="S32" i="51"/>
  <c r="T32" i="51"/>
  <c r="U32" i="51"/>
  <c r="U36" i="51" s="1"/>
  <c r="U37" i="51" s="1"/>
  <c r="Q36" i="51"/>
  <c r="R36" i="51"/>
  <c r="S36" i="51"/>
  <c r="T36" i="51"/>
  <c r="S37" i="51"/>
  <c r="T37" i="51"/>
  <c r="P28" i="51"/>
  <c r="Q28" i="51"/>
  <c r="R28" i="51"/>
  <c r="S28" i="51"/>
  <c r="T28" i="51"/>
  <c r="U28" i="51"/>
  <c r="S29" i="51"/>
  <c r="T29" i="51"/>
  <c r="U29" i="51"/>
  <c r="P24" i="51"/>
  <c r="Q24" i="51"/>
  <c r="R24" i="51"/>
  <c r="S24" i="51"/>
  <c r="T24" i="51"/>
  <c r="U24" i="51"/>
  <c r="P21" i="51"/>
  <c r="Q21" i="51"/>
  <c r="R21" i="51"/>
  <c r="S21" i="51"/>
  <c r="T21" i="51"/>
  <c r="U21" i="51"/>
  <c r="P17" i="51"/>
  <c r="Q17" i="51"/>
  <c r="R17" i="51"/>
  <c r="S17" i="51"/>
  <c r="T17" i="51"/>
  <c r="U17" i="51"/>
  <c r="S18" i="51"/>
  <c r="T18" i="51"/>
  <c r="U18" i="51"/>
  <c r="P10" i="51"/>
  <c r="Q10" i="51"/>
  <c r="R10" i="51"/>
  <c r="S10" i="51"/>
  <c r="T10" i="51"/>
  <c r="U10" i="51"/>
  <c r="R18" i="51" l="1"/>
  <c r="R29" i="51" s="1"/>
  <c r="R37" i="51" s="1"/>
  <c r="Q18" i="51"/>
  <c r="Q29" i="51" s="1"/>
  <c r="Q37" i="51" s="1"/>
  <c r="P18" i="51"/>
  <c r="P29" i="51" s="1"/>
  <c r="P37" i="51" s="1"/>
  <c r="O32" i="51"/>
  <c r="O36" i="51" s="1"/>
  <c r="N32" i="51"/>
  <c r="N36" i="51" s="1"/>
  <c r="O28" i="51"/>
  <c r="N28" i="51"/>
  <c r="O24" i="51"/>
  <c r="N24" i="51"/>
  <c r="O21" i="51"/>
  <c r="N21" i="51"/>
  <c r="O17" i="51"/>
  <c r="N17" i="51"/>
  <c r="O10" i="51"/>
  <c r="N10" i="51"/>
  <c r="O18" i="51" l="1"/>
  <c r="O29" i="51" s="1"/>
  <c r="O37" i="51" s="1"/>
  <c r="N18" i="51"/>
  <c r="N29" i="51" s="1"/>
  <c r="N37" i="51" s="1"/>
  <c r="J28" i="51"/>
  <c r="K28" i="51"/>
  <c r="L28" i="51"/>
  <c r="M28" i="51"/>
  <c r="J36" i="51" l="1"/>
  <c r="K36" i="51"/>
  <c r="L36" i="51"/>
  <c r="M36" i="51"/>
  <c r="J32" i="51"/>
  <c r="K32" i="51"/>
  <c r="L32" i="51"/>
  <c r="M32" i="51"/>
  <c r="J24" i="51"/>
  <c r="K24" i="51"/>
  <c r="L24" i="51"/>
  <c r="M24" i="51"/>
  <c r="J21" i="51"/>
  <c r="K21" i="51"/>
  <c r="L21" i="51"/>
  <c r="M21" i="51"/>
  <c r="J17" i="51"/>
  <c r="K17" i="51"/>
  <c r="L17" i="51"/>
  <c r="M17" i="51"/>
  <c r="J10" i="51"/>
  <c r="K10" i="51"/>
  <c r="L10" i="51"/>
  <c r="M10" i="51"/>
  <c r="I32" i="51"/>
  <c r="I36" i="51" s="1"/>
  <c r="I28" i="51"/>
  <c r="I24" i="51"/>
  <c r="I21" i="51"/>
  <c r="I18" i="51"/>
  <c r="I17" i="51"/>
  <c r="I10" i="51"/>
  <c r="K18" i="51" l="1"/>
  <c r="K29" i="51" s="1"/>
  <c r="K37" i="51" s="1"/>
  <c r="M18" i="51"/>
  <c r="M29" i="51" s="1"/>
  <c r="M37" i="51" s="1"/>
  <c r="L18" i="51"/>
  <c r="L29" i="51" s="1"/>
  <c r="L37" i="51" s="1"/>
  <c r="I29" i="51"/>
  <c r="I37" i="51" s="1"/>
  <c r="J18" i="51"/>
  <c r="J29" i="51" s="1"/>
  <c r="J37" i="51" s="1"/>
  <c r="H17" i="51"/>
  <c r="H21" i="51" l="1"/>
  <c r="H10" i="51"/>
  <c r="H32" i="51"/>
  <c r="H36" i="51" s="1"/>
  <c r="H24" i="51"/>
  <c r="H28" i="51"/>
  <c r="H18" i="51" l="1"/>
  <c r="H29" i="51" s="1"/>
  <c r="H37" i="51" s="1"/>
</calcChain>
</file>

<file path=xl/sharedStrings.xml><?xml version="1.0" encoding="utf-8"?>
<sst xmlns="http://schemas.openxmlformats.org/spreadsheetml/2006/main" count="103" uniqueCount="71">
  <si>
    <t>акотб</t>
  </si>
  <si>
    <t>ачинск</t>
  </si>
  <si>
    <t>Наименование специальности, профессии, направления подготовки</t>
  </si>
  <si>
    <t>Наименование образовательной организации</t>
  </si>
  <si>
    <t>Программы подготовки квалифицированных рабочих и служащих</t>
  </si>
  <si>
    <t>Программы подготовки специалистов среднего звена</t>
  </si>
  <si>
    <t>Уровень образования</t>
  </si>
  <si>
    <t>Итого (очное)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</si>
  <si>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</si>
  <si>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</si>
  <si>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Краевое государственное бюджетное профессиональное образовательное учреждение "Уярский сельскохозяйственный техникум"</t>
  </si>
  <si>
    <t>основное общее</t>
  </si>
  <si>
    <t>2 года 10 месяцев</t>
  </si>
  <si>
    <t>3 года 10 месяцев</t>
  </si>
  <si>
    <t>35.02.05</t>
  </si>
  <si>
    <t>"Агрономия"</t>
  </si>
  <si>
    <t>36.02.01</t>
  </si>
  <si>
    <t>"Ветеринария"</t>
  </si>
  <si>
    <t>среднее общее</t>
  </si>
  <si>
    <t>Профессиональное обучение</t>
  </si>
  <si>
    <t>на базе школы VIII вида</t>
  </si>
  <si>
    <t>1 год 10 месяцев</t>
  </si>
  <si>
    <t>18545</t>
  </si>
  <si>
    <t>Слесарь по ремонту сельскохозяйственых машин и оборудования</t>
  </si>
  <si>
    <t>Швея</t>
  </si>
  <si>
    <t>19601</t>
  </si>
  <si>
    <t>Итого по филиалу</t>
  </si>
  <si>
    <t>Ирбейский филиал краевого государственного бюджетногопрофессионального образовательного учреждения "Уярский сельскохозяйственный техникум"</t>
  </si>
  <si>
    <t>Итого (заочное бюджет)</t>
  </si>
  <si>
    <t>"Экономика и бухгалтерский учет (по отраслям)"</t>
  </si>
  <si>
    <t>38.02.01</t>
  </si>
  <si>
    <t>Итого (заочное) коммерческая основа</t>
  </si>
  <si>
    <t xml:space="preserve">35.02.16 </t>
  </si>
  <si>
    <t>"Эксплуатация и ремонт сельскохозяйственной техники и оборудования"</t>
  </si>
  <si>
    <t>Заочное отделение (коммерческая основа)</t>
  </si>
  <si>
    <t>Итого по профессиональному обучению</t>
  </si>
  <si>
    <t>Мониторинг приема заявлений на обучение в образовательные организации, осуществляющие образовательную деятельность по  образовательным программам среднего профессионального образования, подведомственные министерству образования Красноярского края или  в отношении которых министерство образования  Красноярского края осуществляет функции и полномочия учредителя</t>
  </si>
  <si>
    <t>Итого:</t>
  </si>
  <si>
    <t>Заочное отделение</t>
  </si>
  <si>
    <t>Итого  с заочной формой</t>
  </si>
  <si>
    <t>35.01.27</t>
  </si>
  <si>
    <t>36.01.02</t>
  </si>
  <si>
    <t>"Мастер животноводства"</t>
  </si>
  <si>
    <t>"Мастер сельскохозяйственного производства"</t>
  </si>
  <si>
    <t>43.01.09</t>
  </si>
  <si>
    <t>"Повар, кондитер"</t>
  </si>
  <si>
    <t>19.02.11</t>
  </si>
  <si>
    <t>"Технология продуктов питания из растительного сырья"</t>
  </si>
  <si>
    <t>3 года 6 месяцев</t>
  </si>
  <si>
    <t>19.02.12</t>
  </si>
  <si>
    <t>Технология продуктов питания животного происхождения</t>
  </si>
  <si>
    <t>1 года 10 месяцев</t>
  </si>
  <si>
    <t>Итого (по профессиям)</t>
  </si>
  <si>
    <t>Итого ( по специальностям)</t>
  </si>
  <si>
    <t>Всего человек в 2024 году (приказ министерства по КЦП)</t>
  </si>
  <si>
    <t>Кол-во абитуриентов на 17.06.2024</t>
  </si>
  <si>
    <t>13291</t>
  </si>
  <si>
    <t>Изготовитель пищевых полуфабрикатов</t>
  </si>
  <si>
    <t>Кол-во абитуриентов на 18.06.2024</t>
  </si>
  <si>
    <t>Кол-во абитуриентов на 20.06.2024</t>
  </si>
  <si>
    <t>Кол-во абитуриентов на 21.06.2024</t>
  </si>
  <si>
    <t>Кол-во абитуриентов на 24.06.2024</t>
  </si>
  <si>
    <t>Кол-во абитуриентов на 25.06.2024</t>
  </si>
  <si>
    <t>Кол-во абитуриентов на 26.06.2024</t>
  </si>
  <si>
    <t>Итого по учреждению</t>
  </si>
  <si>
    <t>Кол-во абитуриентов на 27.06.2024</t>
  </si>
  <si>
    <t>Кол-во абитуриентов на 28.06.2024</t>
  </si>
  <si>
    <t>Кол-во абитуриентов на 01.07.2024</t>
  </si>
  <si>
    <t>Кол-во абитуриентов на 02.07.2024</t>
  </si>
  <si>
    <t>Кол-во абитуриентов на 03.07.2024</t>
  </si>
  <si>
    <t>Кол-во абитуриентов на 04.07.2024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</si>
</sst>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2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1" fillId="0" borderId="0"/>
  </cellStyleXfs>
  <cellXfs count="131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vertical="top"/>
    </xf>
    <xf numFmtId="0" fontId="0" fillId="0" borderId="0" xfId="0" applyFill="1" applyAlignment="1">
      <alignment horizontal="center" vertical="top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top"/>
    </xf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2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</cellXfs>
  <cellStyles count="5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4" xfId="4" xr:uid="{00000000-0005-0000-0000-000004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V521"/>
  <sheetViews>
    <sheetView showGridLines="0" tabSelected="1" view="pageBreakPreview" topLeftCell="C20" zoomScale="60" zoomScaleNormal="100" zoomScalePageLayoutView="73" workbookViewId="0">
      <selection activeCell="S12" sqref="S12"/>
    </sheetView>
  </sheetViews>
  <sheetFormatPr defaultColWidth="8.85546875" defaultRowHeight="18.75" x14ac:dyDescent="0.3"/>
  <cols>
    <col min="1" max="1" width="5.140625" style="3" hidden="1" customWidth="1"/>
    <col min="2" max="2" width="7.42578125" style="4" hidden="1" customWidth="1"/>
    <col min="3" max="3" width="38.140625" style="7" customWidth="1"/>
    <col min="4" max="4" width="17.7109375" style="5" customWidth="1"/>
    <col min="5" max="5" width="57.7109375" style="6" customWidth="1"/>
    <col min="6" max="6" width="24.5703125" style="9" customWidth="1"/>
    <col min="7" max="7" width="25.42578125" style="11" customWidth="1"/>
    <col min="8" max="8" width="15.140625" style="13" customWidth="1"/>
    <col min="9" max="21" width="15.28515625" style="13" customWidth="1"/>
    <col min="22" max="22" width="15.140625" style="13" customWidth="1"/>
    <col min="23" max="26" width="13.7109375" style="8" customWidth="1"/>
    <col min="27" max="27" width="15.5703125" style="8" customWidth="1"/>
    <col min="28" max="28" width="13.7109375" style="8" customWidth="1"/>
    <col min="29" max="29" width="16.85546875" style="8" customWidth="1"/>
    <col min="30" max="30" width="15.85546875" style="1" customWidth="1"/>
    <col min="31" max="31" width="18.28515625" style="1" customWidth="1"/>
    <col min="32" max="32" width="14.85546875" style="1" customWidth="1"/>
    <col min="33" max="33" width="19.5703125" style="1" customWidth="1"/>
    <col min="34" max="126" width="9.140625" style="1" customWidth="1"/>
    <col min="127" max="16384" width="8.85546875" style="2"/>
  </cols>
  <sheetData>
    <row r="1" spans="1:126" ht="21" customHeight="1" x14ac:dyDescent="0.2">
      <c r="C1" s="102" t="s">
        <v>36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45"/>
      <c r="W1" s="16"/>
      <c r="X1" s="16"/>
      <c r="Y1" s="16"/>
      <c r="Z1" s="16"/>
      <c r="AA1" s="16"/>
      <c r="AB1" s="16"/>
      <c r="AC1" s="15"/>
    </row>
    <row r="2" spans="1:126" ht="18.75" customHeight="1" x14ac:dyDescent="0.2"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45"/>
      <c r="W2" s="16"/>
      <c r="X2" s="16"/>
      <c r="Y2" s="16"/>
      <c r="Z2" s="16"/>
      <c r="AA2" s="16"/>
      <c r="AB2" s="16"/>
      <c r="AC2" s="15"/>
    </row>
    <row r="3" spans="1:126" ht="39.950000000000003" customHeight="1" x14ac:dyDescent="0.2">
      <c r="C3" s="82" t="s">
        <v>3</v>
      </c>
      <c r="D3" s="109" t="s">
        <v>9</v>
      </c>
      <c r="E3" s="82" t="s">
        <v>2</v>
      </c>
      <c r="F3" s="82" t="s">
        <v>6</v>
      </c>
      <c r="G3" s="82" t="s">
        <v>8</v>
      </c>
      <c r="H3" s="82" t="s">
        <v>54</v>
      </c>
      <c r="I3" s="82" t="s">
        <v>55</v>
      </c>
      <c r="J3" s="82" t="s">
        <v>58</v>
      </c>
      <c r="K3" s="82" t="s">
        <v>59</v>
      </c>
      <c r="L3" s="82" t="s">
        <v>60</v>
      </c>
      <c r="M3" s="82" t="s">
        <v>61</v>
      </c>
      <c r="N3" s="82" t="s">
        <v>62</v>
      </c>
      <c r="O3" s="82" t="s">
        <v>63</v>
      </c>
      <c r="P3" s="82" t="s">
        <v>65</v>
      </c>
      <c r="Q3" s="82" t="s">
        <v>66</v>
      </c>
      <c r="R3" s="82" t="s">
        <v>67</v>
      </c>
      <c r="S3" s="82" t="s">
        <v>68</v>
      </c>
      <c r="T3" s="82" t="s">
        <v>69</v>
      </c>
      <c r="U3" s="82" t="s">
        <v>70</v>
      </c>
      <c r="V3" s="12"/>
      <c r="W3" s="1"/>
      <c r="X3" s="1"/>
      <c r="Y3" s="1"/>
      <c r="Z3" s="1"/>
      <c r="AA3" s="1"/>
      <c r="AB3" s="1"/>
      <c r="AC3" s="1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</row>
    <row r="4" spans="1:126" ht="68.25" customHeight="1" x14ac:dyDescent="0.2">
      <c r="C4" s="83"/>
      <c r="D4" s="83"/>
      <c r="E4" s="83"/>
      <c r="F4" s="83"/>
      <c r="G4" s="83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46"/>
      <c r="W4" s="1"/>
      <c r="X4" s="1"/>
      <c r="Y4" s="1"/>
      <c r="Z4" s="1"/>
      <c r="AA4" s="1"/>
      <c r="AB4" s="1"/>
      <c r="AC4" s="1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</row>
    <row r="5" spans="1:126" ht="18" customHeight="1" x14ac:dyDescent="0.2">
      <c r="C5" s="14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/>
      <c r="K5" s="10"/>
      <c r="L5" s="10">
        <v>7</v>
      </c>
      <c r="M5" s="10"/>
      <c r="N5" s="10"/>
      <c r="O5" s="10">
        <v>7</v>
      </c>
      <c r="P5" s="10"/>
      <c r="Q5" s="10"/>
      <c r="R5" s="10"/>
      <c r="S5" s="10"/>
      <c r="T5" s="10"/>
      <c r="U5" s="10">
        <v>7</v>
      </c>
      <c r="V5" s="47"/>
      <c r="W5" s="1"/>
      <c r="X5" s="1"/>
      <c r="Y5" s="1"/>
      <c r="Z5" s="1"/>
      <c r="AA5" s="1"/>
      <c r="AB5" s="1"/>
      <c r="AC5" s="1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</row>
    <row r="6" spans="1:126" ht="35.1" customHeight="1" x14ac:dyDescent="0.2">
      <c r="C6" s="128" t="s">
        <v>10</v>
      </c>
      <c r="D6" s="97" t="s">
        <v>4</v>
      </c>
      <c r="E6" s="98"/>
      <c r="F6" s="98"/>
      <c r="G6" s="98"/>
      <c r="H6" s="98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1"/>
      <c r="X6" s="1"/>
      <c r="Y6" s="1"/>
      <c r="Z6" s="1"/>
      <c r="AA6" s="1"/>
      <c r="AB6" s="1"/>
      <c r="AC6" s="1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</row>
    <row r="7" spans="1:126" ht="35.1" customHeight="1" x14ac:dyDescent="0.2">
      <c r="C7" s="129"/>
      <c r="D7" s="10" t="s">
        <v>41</v>
      </c>
      <c r="E7" s="76" t="s">
        <v>42</v>
      </c>
      <c r="F7" s="10" t="s">
        <v>11</v>
      </c>
      <c r="G7" s="10" t="s">
        <v>21</v>
      </c>
      <c r="H7" s="10">
        <v>25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39"/>
      <c r="W7" s="1"/>
      <c r="X7" s="1"/>
      <c r="Y7" s="1"/>
      <c r="Z7" s="1"/>
      <c r="AA7" s="1"/>
      <c r="AB7" s="1"/>
      <c r="AC7" s="1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</row>
    <row r="8" spans="1:126" s="35" customFormat="1" ht="53.25" customHeight="1" x14ac:dyDescent="0.2">
      <c r="A8" s="31"/>
      <c r="B8" s="32"/>
      <c r="C8" s="129"/>
      <c r="D8" s="33" t="s">
        <v>40</v>
      </c>
      <c r="E8" s="26" t="s">
        <v>43</v>
      </c>
      <c r="F8" s="26" t="s">
        <v>11</v>
      </c>
      <c r="G8" s="26" t="s">
        <v>21</v>
      </c>
      <c r="H8" s="26">
        <v>25</v>
      </c>
      <c r="I8" s="26">
        <v>1</v>
      </c>
      <c r="J8" s="26">
        <v>2</v>
      </c>
      <c r="K8" s="26">
        <v>4</v>
      </c>
      <c r="L8" s="26">
        <v>5</v>
      </c>
      <c r="M8" s="26">
        <v>5</v>
      </c>
      <c r="N8" s="26">
        <v>5</v>
      </c>
      <c r="O8" s="26">
        <v>5</v>
      </c>
      <c r="P8" s="26">
        <v>5</v>
      </c>
      <c r="Q8" s="26">
        <v>6</v>
      </c>
      <c r="R8" s="26">
        <v>8</v>
      </c>
      <c r="S8" s="26"/>
      <c r="T8" s="26"/>
      <c r="U8" s="26"/>
      <c r="V8" s="48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</row>
    <row r="9" spans="1:126" s="35" customFormat="1" ht="53.25" customHeight="1" x14ac:dyDescent="0.2">
      <c r="A9" s="31"/>
      <c r="B9" s="32"/>
      <c r="C9" s="129"/>
      <c r="D9" s="33" t="s">
        <v>44</v>
      </c>
      <c r="E9" s="26" t="s">
        <v>45</v>
      </c>
      <c r="F9" s="26" t="s">
        <v>11</v>
      </c>
      <c r="G9" s="59" t="s">
        <v>13</v>
      </c>
      <c r="H9" s="26">
        <v>25</v>
      </c>
      <c r="I9" s="26"/>
      <c r="J9" s="26"/>
      <c r="K9" s="26">
        <v>1</v>
      </c>
      <c r="L9" s="26">
        <v>2</v>
      </c>
      <c r="M9" s="26">
        <v>3</v>
      </c>
      <c r="N9" s="26">
        <v>3</v>
      </c>
      <c r="O9" s="26">
        <v>4</v>
      </c>
      <c r="P9" s="26">
        <v>5</v>
      </c>
      <c r="Q9" s="26">
        <v>6</v>
      </c>
      <c r="R9" s="26">
        <v>6</v>
      </c>
      <c r="S9" s="26"/>
      <c r="T9" s="26"/>
      <c r="U9" s="26"/>
      <c r="V9" s="48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</row>
    <row r="10" spans="1:126" s="35" customFormat="1" ht="35.1" customHeight="1" x14ac:dyDescent="0.2">
      <c r="A10" s="31"/>
      <c r="B10" s="32"/>
      <c r="C10" s="129"/>
      <c r="D10" s="89" t="s">
        <v>52</v>
      </c>
      <c r="E10" s="90"/>
      <c r="F10" s="90"/>
      <c r="G10" s="130"/>
      <c r="H10" s="27">
        <f t="shared" ref="H10" si="0">H7+H8+H9</f>
        <v>75</v>
      </c>
      <c r="I10" s="27">
        <f t="shared" ref="I10:M10" si="1">I7+I8+I9</f>
        <v>1</v>
      </c>
      <c r="J10" s="27">
        <f t="shared" si="1"/>
        <v>2</v>
      </c>
      <c r="K10" s="27">
        <f t="shared" si="1"/>
        <v>5</v>
      </c>
      <c r="L10" s="27">
        <f t="shared" si="1"/>
        <v>7</v>
      </c>
      <c r="M10" s="27">
        <f t="shared" si="1"/>
        <v>8</v>
      </c>
      <c r="N10" s="27">
        <f t="shared" ref="N10:U10" si="2">N7+N8+N9</f>
        <v>8</v>
      </c>
      <c r="O10" s="27">
        <f t="shared" si="2"/>
        <v>9</v>
      </c>
      <c r="P10" s="27">
        <f t="shared" si="2"/>
        <v>10</v>
      </c>
      <c r="Q10" s="27">
        <f t="shared" si="2"/>
        <v>12</v>
      </c>
      <c r="R10" s="27">
        <f t="shared" si="2"/>
        <v>14</v>
      </c>
      <c r="S10" s="27">
        <f t="shared" si="2"/>
        <v>0</v>
      </c>
      <c r="T10" s="27">
        <f t="shared" si="2"/>
        <v>0</v>
      </c>
      <c r="U10" s="27">
        <f t="shared" si="2"/>
        <v>0</v>
      </c>
      <c r="V10" s="49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</row>
    <row r="11" spans="1:126" s="35" customFormat="1" ht="35.1" customHeight="1" x14ac:dyDescent="0.2">
      <c r="A11" s="31"/>
      <c r="B11" s="32"/>
      <c r="C11" s="129"/>
      <c r="D11" s="89" t="s">
        <v>5</v>
      </c>
      <c r="E11" s="90"/>
      <c r="F11" s="90"/>
      <c r="G11" s="90"/>
      <c r="H11" s="9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</row>
    <row r="12" spans="1:126" s="35" customFormat="1" ht="57" customHeight="1" x14ac:dyDescent="0.2">
      <c r="A12" s="31" t="s">
        <v>1</v>
      </c>
      <c r="B12" s="32" t="s">
        <v>0</v>
      </c>
      <c r="C12" s="129"/>
      <c r="D12" s="28" t="s">
        <v>32</v>
      </c>
      <c r="E12" s="28" t="s">
        <v>33</v>
      </c>
      <c r="F12" s="26" t="s">
        <v>11</v>
      </c>
      <c r="G12" s="26" t="s">
        <v>48</v>
      </c>
      <c r="H12" s="26">
        <v>25</v>
      </c>
      <c r="I12" s="26"/>
      <c r="J12" s="26"/>
      <c r="K12" s="26"/>
      <c r="L12" s="26"/>
      <c r="M12" s="26"/>
      <c r="N12" s="26">
        <v>1</v>
      </c>
      <c r="O12" s="26">
        <v>2</v>
      </c>
      <c r="P12" s="26">
        <v>2</v>
      </c>
      <c r="Q12" s="26">
        <v>7</v>
      </c>
      <c r="R12" s="26">
        <v>15</v>
      </c>
      <c r="S12" s="26"/>
      <c r="T12" s="26"/>
      <c r="U12" s="26"/>
      <c r="V12" s="48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</row>
    <row r="13" spans="1:126" s="35" customFormat="1" ht="39.950000000000003" customHeight="1" x14ac:dyDescent="0.2">
      <c r="A13" s="31" t="s">
        <v>1</v>
      </c>
      <c r="B13" s="32" t="s">
        <v>0</v>
      </c>
      <c r="C13" s="129"/>
      <c r="D13" s="28" t="s">
        <v>14</v>
      </c>
      <c r="E13" s="26" t="s">
        <v>15</v>
      </c>
      <c r="F13" s="26" t="s">
        <v>11</v>
      </c>
      <c r="G13" s="26" t="s">
        <v>48</v>
      </c>
      <c r="H13" s="26">
        <v>25</v>
      </c>
      <c r="I13" s="26"/>
      <c r="J13" s="26"/>
      <c r="K13" s="26"/>
      <c r="L13" s="26"/>
      <c r="M13" s="26">
        <v>1</v>
      </c>
      <c r="N13" s="26">
        <v>1</v>
      </c>
      <c r="O13" s="26">
        <v>1</v>
      </c>
      <c r="P13" s="26">
        <v>1</v>
      </c>
      <c r="Q13" s="26">
        <v>2</v>
      </c>
      <c r="R13" s="26">
        <v>3</v>
      </c>
      <c r="S13" s="26"/>
      <c r="T13" s="26"/>
      <c r="U13" s="26"/>
      <c r="V13" s="48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</row>
    <row r="14" spans="1:126" ht="39.950000000000003" customHeight="1" x14ac:dyDescent="0.2">
      <c r="C14" s="129"/>
      <c r="D14" s="28" t="s">
        <v>16</v>
      </c>
      <c r="E14" s="26" t="s">
        <v>17</v>
      </c>
      <c r="F14" s="26" t="s">
        <v>11</v>
      </c>
      <c r="G14" s="26" t="s">
        <v>48</v>
      </c>
      <c r="H14" s="26">
        <v>50</v>
      </c>
      <c r="I14" s="26">
        <v>1</v>
      </c>
      <c r="J14" s="26">
        <v>1</v>
      </c>
      <c r="K14" s="26">
        <v>1</v>
      </c>
      <c r="L14" s="26">
        <v>1</v>
      </c>
      <c r="M14" s="26">
        <v>1</v>
      </c>
      <c r="N14" s="26">
        <v>2</v>
      </c>
      <c r="O14" s="26">
        <v>2</v>
      </c>
      <c r="P14" s="26">
        <v>4</v>
      </c>
      <c r="Q14" s="26">
        <v>5</v>
      </c>
      <c r="R14" s="26">
        <v>6</v>
      </c>
      <c r="S14" s="26"/>
      <c r="T14" s="26"/>
      <c r="U14" s="26"/>
      <c r="V14" s="48"/>
      <c r="W14" s="1"/>
      <c r="X14" s="1"/>
      <c r="Y14" s="1"/>
      <c r="Z14" s="1"/>
      <c r="AA14" s="1"/>
      <c r="AB14" s="1"/>
      <c r="AC14" s="1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</row>
    <row r="15" spans="1:126" ht="39.950000000000003" customHeight="1" x14ac:dyDescent="0.2">
      <c r="C15" s="129"/>
      <c r="D15" s="28" t="s">
        <v>46</v>
      </c>
      <c r="E15" s="77" t="s">
        <v>47</v>
      </c>
      <c r="F15" s="26" t="s">
        <v>11</v>
      </c>
      <c r="G15" s="26" t="s">
        <v>48</v>
      </c>
      <c r="H15" s="26">
        <v>25</v>
      </c>
      <c r="I15" s="26">
        <v>1</v>
      </c>
      <c r="J15" s="26">
        <v>1</v>
      </c>
      <c r="K15" s="26">
        <v>1</v>
      </c>
      <c r="L15" s="26">
        <v>1</v>
      </c>
      <c r="M15" s="26">
        <v>1</v>
      </c>
      <c r="N15" s="26">
        <v>1</v>
      </c>
      <c r="O15" s="26">
        <v>1</v>
      </c>
      <c r="P15" s="26">
        <v>1</v>
      </c>
      <c r="Q15" s="26">
        <v>1</v>
      </c>
      <c r="R15" s="26">
        <v>1</v>
      </c>
      <c r="S15" s="26"/>
      <c r="T15" s="26"/>
      <c r="U15" s="26"/>
      <c r="V15" s="48"/>
      <c r="W15" s="1"/>
      <c r="X15" s="1"/>
      <c r="Y15" s="1"/>
      <c r="Z15" s="1"/>
      <c r="AA15" s="1"/>
      <c r="AB15" s="1"/>
      <c r="AC15" s="1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</row>
    <row r="16" spans="1:126" ht="39.950000000000003" customHeight="1" x14ac:dyDescent="0.2">
      <c r="C16" s="129"/>
      <c r="D16" s="28" t="s">
        <v>49</v>
      </c>
      <c r="E16" s="77" t="s">
        <v>50</v>
      </c>
      <c r="F16" s="26" t="s">
        <v>11</v>
      </c>
      <c r="G16" s="26" t="s">
        <v>48</v>
      </c>
      <c r="H16" s="26">
        <v>25</v>
      </c>
      <c r="I16" s="26"/>
      <c r="J16" s="26"/>
      <c r="K16" s="26"/>
      <c r="L16" s="26"/>
      <c r="M16" s="26"/>
      <c r="N16" s="26"/>
      <c r="O16" s="26"/>
      <c r="P16" s="26"/>
      <c r="Q16" s="26"/>
      <c r="R16" s="26">
        <v>1</v>
      </c>
      <c r="S16" s="26"/>
      <c r="T16" s="26"/>
      <c r="U16" s="26"/>
      <c r="V16" s="48"/>
      <c r="W16" s="1"/>
      <c r="X16" s="1"/>
      <c r="Y16" s="1"/>
      <c r="Z16" s="1"/>
      <c r="AA16" s="1"/>
      <c r="AB16" s="1"/>
      <c r="AC16" s="1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</row>
    <row r="17" spans="3:126" ht="39.950000000000003" customHeight="1" x14ac:dyDescent="0.2">
      <c r="C17" s="129"/>
      <c r="D17" s="91" t="s">
        <v>53</v>
      </c>
      <c r="E17" s="92"/>
      <c r="F17" s="92"/>
      <c r="G17" s="93"/>
      <c r="H17" s="27">
        <f>H12+H13+H14+H15+H16</f>
        <v>150</v>
      </c>
      <c r="I17" s="27">
        <f>I12+I13+I14+I15+I16</f>
        <v>2</v>
      </c>
      <c r="J17" s="27">
        <f t="shared" ref="J17:M17" si="3">J12+J13+J14+J15+J16</f>
        <v>2</v>
      </c>
      <c r="K17" s="27">
        <f t="shared" si="3"/>
        <v>2</v>
      </c>
      <c r="L17" s="27">
        <f t="shared" si="3"/>
        <v>2</v>
      </c>
      <c r="M17" s="27">
        <f t="shared" si="3"/>
        <v>3</v>
      </c>
      <c r="N17" s="27">
        <f t="shared" ref="N17:O17" si="4">N12+N13+N14+N15+N16</f>
        <v>5</v>
      </c>
      <c r="O17" s="27">
        <f t="shared" si="4"/>
        <v>6</v>
      </c>
      <c r="P17" s="27">
        <f t="shared" ref="P17:U17" si="5">P12+P13+P14+P15+P16</f>
        <v>8</v>
      </c>
      <c r="Q17" s="27">
        <f t="shared" si="5"/>
        <v>15</v>
      </c>
      <c r="R17" s="27">
        <f t="shared" si="5"/>
        <v>26</v>
      </c>
      <c r="S17" s="27">
        <f t="shared" si="5"/>
        <v>0</v>
      </c>
      <c r="T17" s="27">
        <f t="shared" si="5"/>
        <v>0</v>
      </c>
      <c r="U17" s="27">
        <f t="shared" si="5"/>
        <v>0</v>
      </c>
      <c r="V17" s="49"/>
      <c r="W17" s="1"/>
      <c r="X17" s="1"/>
      <c r="Y17" s="1"/>
      <c r="Z17" s="1"/>
      <c r="AA17" s="1"/>
      <c r="AB17" s="1"/>
      <c r="AC17" s="1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</row>
    <row r="18" spans="3:126" ht="39.950000000000003" customHeight="1" x14ac:dyDescent="0.2">
      <c r="C18" s="129"/>
      <c r="D18" s="114" t="s">
        <v>7</v>
      </c>
      <c r="E18" s="115"/>
      <c r="F18" s="115"/>
      <c r="G18" s="116"/>
      <c r="H18" s="67">
        <f>H10+H17</f>
        <v>225</v>
      </c>
      <c r="I18" s="68">
        <f>I10+I17</f>
        <v>3</v>
      </c>
      <c r="J18" s="68">
        <f t="shared" ref="J18:M18" si="6">J10+J17</f>
        <v>4</v>
      </c>
      <c r="K18" s="68">
        <f t="shared" si="6"/>
        <v>7</v>
      </c>
      <c r="L18" s="68">
        <f t="shared" si="6"/>
        <v>9</v>
      </c>
      <c r="M18" s="68">
        <f t="shared" si="6"/>
        <v>11</v>
      </c>
      <c r="N18" s="68">
        <f t="shared" ref="N18:O18" si="7">N10+N17</f>
        <v>13</v>
      </c>
      <c r="O18" s="68">
        <f t="shared" si="7"/>
        <v>15</v>
      </c>
      <c r="P18" s="68">
        <f t="shared" ref="P18:U18" si="8">P10+P17</f>
        <v>18</v>
      </c>
      <c r="Q18" s="68">
        <f t="shared" si="8"/>
        <v>27</v>
      </c>
      <c r="R18" s="68">
        <f t="shared" si="8"/>
        <v>40</v>
      </c>
      <c r="S18" s="68">
        <f t="shared" si="8"/>
        <v>0</v>
      </c>
      <c r="T18" s="68">
        <f t="shared" si="8"/>
        <v>0</v>
      </c>
      <c r="U18" s="68">
        <f t="shared" si="8"/>
        <v>0</v>
      </c>
      <c r="V18" s="49"/>
      <c r="W18" s="1"/>
      <c r="X18" s="1"/>
      <c r="Y18" s="1"/>
      <c r="Z18" s="1"/>
      <c r="AA18" s="1"/>
      <c r="AB18" s="1"/>
      <c r="AC18" s="1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</row>
    <row r="19" spans="3:126" ht="39.950000000000003" customHeight="1" x14ac:dyDescent="0.2">
      <c r="C19" s="129"/>
      <c r="D19" s="107" t="s">
        <v>38</v>
      </c>
      <c r="E19" s="108"/>
      <c r="F19" s="108"/>
      <c r="G19" s="108"/>
      <c r="H19" s="108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1"/>
      <c r="X19" s="1"/>
      <c r="Y19" s="1"/>
      <c r="Z19" s="1"/>
      <c r="AA19" s="1"/>
      <c r="AB19" s="1"/>
      <c r="AC19" s="1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</row>
    <row r="20" spans="3:126" ht="56.25" customHeight="1" x14ac:dyDescent="0.2">
      <c r="C20" s="129"/>
      <c r="D20" s="23" t="s">
        <v>32</v>
      </c>
      <c r="E20" s="24" t="s">
        <v>33</v>
      </c>
      <c r="F20" s="24" t="s">
        <v>18</v>
      </c>
      <c r="G20" s="24" t="s">
        <v>48</v>
      </c>
      <c r="H20" s="24">
        <v>25</v>
      </c>
      <c r="I20" s="24"/>
      <c r="J20" s="24"/>
      <c r="K20" s="24">
        <v>1</v>
      </c>
      <c r="L20" s="24">
        <v>1</v>
      </c>
      <c r="M20" s="24">
        <v>2</v>
      </c>
      <c r="N20" s="24">
        <v>4</v>
      </c>
      <c r="O20" s="24">
        <v>4</v>
      </c>
      <c r="P20" s="24">
        <v>4</v>
      </c>
      <c r="Q20" s="24">
        <v>4</v>
      </c>
      <c r="R20" s="24">
        <v>4</v>
      </c>
      <c r="S20" s="24"/>
      <c r="T20" s="24"/>
      <c r="U20" s="24"/>
      <c r="V20" s="50"/>
      <c r="W20" s="1"/>
      <c r="X20" s="1"/>
      <c r="Y20" s="1"/>
      <c r="Z20" s="1"/>
      <c r="AA20" s="1"/>
      <c r="AB20" s="1"/>
      <c r="AC20" s="1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</row>
    <row r="21" spans="3:126" ht="39.950000000000003" customHeight="1" x14ac:dyDescent="0.2">
      <c r="C21" s="129"/>
      <c r="D21" s="91" t="s">
        <v>28</v>
      </c>
      <c r="E21" s="92"/>
      <c r="F21" s="92"/>
      <c r="G21" s="93"/>
      <c r="H21" s="27">
        <f t="shared" ref="H21" si="9">H20</f>
        <v>25</v>
      </c>
      <c r="I21" s="56">
        <f t="shared" ref="I21:M21" si="10">I20</f>
        <v>0</v>
      </c>
      <c r="J21" s="56">
        <f t="shared" si="10"/>
        <v>0</v>
      </c>
      <c r="K21" s="56">
        <f t="shared" si="10"/>
        <v>1</v>
      </c>
      <c r="L21" s="56">
        <f t="shared" si="10"/>
        <v>1</v>
      </c>
      <c r="M21" s="56">
        <f t="shared" si="10"/>
        <v>2</v>
      </c>
      <c r="N21" s="56">
        <f t="shared" ref="N21:U21" si="11">N20</f>
        <v>4</v>
      </c>
      <c r="O21" s="56">
        <f t="shared" si="11"/>
        <v>4</v>
      </c>
      <c r="P21" s="56">
        <f t="shared" si="11"/>
        <v>4</v>
      </c>
      <c r="Q21" s="56">
        <f t="shared" si="11"/>
        <v>4</v>
      </c>
      <c r="R21" s="56">
        <f t="shared" si="11"/>
        <v>4</v>
      </c>
      <c r="S21" s="56">
        <f t="shared" si="11"/>
        <v>0</v>
      </c>
      <c r="T21" s="56">
        <f t="shared" si="11"/>
        <v>0</v>
      </c>
      <c r="U21" s="56">
        <f t="shared" si="11"/>
        <v>0</v>
      </c>
      <c r="V21" s="49"/>
      <c r="W21" s="1"/>
      <c r="X21" s="1"/>
      <c r="Y21" s="1"/>
      <c r="Z21" s="1"/>
      <c r="AA21" s="1"/>
      <c r="AB21" s="1"/>
      <c r="AC21" s="1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</row>
    <row r="22" spans="3:126" ht="35.1" customHeight="1" x14ac:dyDescent="0.2">
      <c r="C22" s="129"/>
      <c r="D22" s="99" t="s">
        <v>19</v>
      </c>
      <c r="E22" s="100"/>
      <c r="F22" s="100"/>
      <c r="G22" s="100"/>
      <c r="H22" s="100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1"/>
      <c r="X22" s="1"/>
      <c r="Y22" s="1"/>
      <c r="Z22" s="1"/>
      <c r="AA22" s="1"/>
      <c r="AB22" s="1"/>
      <c r="AC22" s="1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3:126" ht="39.950000000000003" customHeight="1" x14ac:dyDescent="0.2">
      <c r="C23" s="129"/>
      <c r="D23" s="37" t="s">
        <v>56</v>
      </c>
      <c r="E23" s="37" t="s">
        <v>57</v>
      </c>
      <c r="F23" s="37" t="s">
        <v>20</v>
      </c>
      <c r="G23" s="37" t="s">
        <v>21</v>
      </c>
      <c r="H23" s="30">
        <v>15</v>
      </c>
      <c r="I23" s="30">
        <v>3</v>
      </c>
      <c r="J23" s="30">
        <v>4</v>
      </c>
      <c r="K23" s="30">
        <v>5</v>
      </c>
      <c r="L23" s="30">
        <v>5</v>
      </c>
      <c r="M23" s="30">
        <v>6</v>
      </c>
      <c r="N23" s="30">
        <v>8</v>
      </c>
      <c r="O23" s="30">
        <v>9</v>
      </c>
      <c r="P23" s="30">
        <v>9</v>
      </c>
      <c r="Q23" s="30">
        <v>9</v>
      </c>
      <c r="R23" s="30">
        <v>10</v>
      </c>
      <c r="S23" s="30"/>
      <c r="T23" s="30"/>
      <c r="U23" s="30"/>
      <c r="V23" s="51"/>
      <c r="W23" s="1"/>
      <c r="X23" s="1"/>
      <c r="Y23" s="1"/>
      <c r="Z23" s="1"/>
      <c r="AA23" s="1"/>
      <c r="AB23" s="1"/>
      <c r="AC23" s="1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</row>
    <row r="24" spans="3:126" ht="39.950000000000003" customHeight="1" x14ac:dyDescent="0.2">
      <c r="C24" s="129"/>
      <c r="D24" s="94" t="s">
        <v>35</v>
      </c>
      <c r="E24" s="95"/>
      <c r="F24" s="95"/>
      <c r="G24" s="96"/>
      <c r="H24" s="38">
        <f>H23</f>
        <v>15</v>
      </c>
      <c r="I24" s="57">
        <f t="shared" ref="I24:M24" si="12">I23</f>
        <v>3</v>
      </c>
      <c r="J24" s="57">
        <f t="shared" si="12"/>
        <v>4</v>
      </c>
      <c r="K24" s="57">
        <f t="shared" si="12"/>
        <v>5</v>
      </c>
      <c r="L24" s="57">
        <f t="shared" si="12"/>
        <v>5</v>
      </c>
      <c r="M24" s="57">
        <f t="shared" si="12"/>
        <v>6</v>
      </c>
      <c r="N24" s="57">
        <f t="shared" ref="N24:U24" si="13">N23</f>
        <v>8</v>
      </c>
      <c r="O24" s="57">
        <f t="shared" si="13"/>
        <v>9</v>
      </c>
      <c r="P24" s="57">
        <f t="shared" si="13"/>
        <v>9</v>
      </c>
      <c r="Q24" s="57">
        <f t="shared" si="13"/>
        <v>9</v>
      </c>
      <c r="R24" s="57">
        <f t="shared" si="13"/>
        <v>10</v>
      </c>
      <c r="S24" s="57">
        <f t="shared" si="13"/>
        <v>0</v>
      </c>
      <c r="T24" s="57">
        <f t="shared" si="13"/>
        <v>0</v>
      </c>
      <c r="U24" s="57">
        <f t="shared" si="13"/>
        <v>0</v>
      </c>
      <c r="V24" s="52"/>
      <c r="W24" s="1"/>
      <c r="X24" s="1"/>
      <c r="Y24" s="1"/>
      <c r="Z24" s="1"/>
      <c r="AA24" s="1"/>
      <c r="AB24" s="1"/>
      <c r="AC24" s="1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</row>
    <row r="25" spans="3:126" ht="35.1" customHeight="1" x14ac:dyDescent="0.2">
      <c r="C25" s="129"/>
      <c r="D25" s="87" t="s">
        <v>34</v>
      </c>
      <c r="E25" s="88"/>
      <c r="F25" s="88"/>
      <c r="G25" s="88"/>
      <c r="H25" s="88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1"/>
      <c r="X25" s="1"/>
      <c r="Y25" s="1"/>
      <c r="Z25" s="1"/>
      <c r="AA25" s="1"/>
      <c r="AB25" s="1"/>
      <c r="AC25" s="1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3:126" ht="35.1" customHeight="1" x14ac:dyDescent="0.2">
      <c r="C26" s="129"/>
      <c r="D26" s="23" t="s">
        <v>30</v>
      </c>
      <c r="E26" s="25" t="s">
        <v>29</v>
      </c>
      <c r="F26" s="24" t="s">
        <v>18</v>
      </c>
      <c r="G26" s="24" t="s">
        <v>12</v>
      </c>
      <c r="H26" s="24">
        <v>25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0"/>
      <c r="W26" s="1"/>
      <c r="X26" s="1"/>
      <c r="Y26" s="1"/>
      <c r="Z26" s="1"/>
      <c r="AA26" s="1"/>
      <c r="AB26" s="1"/>
      <c r="AC26" s="1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</row>
    <row r="27" spans="3:126" ht="35.1" customHeight="1" x14ac:dyDescent="0.2">
      <c r="C27" s="129"/>
      <c r="D27" s="23" t="s">
        <v>30</v>
      </c>
      <c r="E27" s="25" t="s">
        <v>29</v>
      </c>
      <c r="F27" s="24" t="s">
        <v>11</v>
      </c>
      <c r="G27" s="24" t="s">
        <v>13</v>
      </c>
      <c r="H27" s="24">
        <v>25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0"/>
      <c r="W27" s="1"/>
      <c r="X27" s="1"/>
      <c r="Y27" s="1"/>
      <c r="Z27" s="1"/>
      <c r="AA27" s="1"/>
      <c r="AB27" s="1"/>
      <c r="AC27" s="1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</row>
    <row r="28" spans="3:126" ht="35.1" customHeight="1" x14ac:dyDescent="0.2">
      <c r="C28" s="129"/>
      <c r="D28" s="125" t="s">
        <v>31</v>
      </c>
      <c r="E28" s="126"/>
      <c r="F28" s="126"/>
      <c r="G28" s="127"/>
      <c r="H28" s="36">
        <f>SUM(H26:H27)</f>
        <v>50</v>
      </c>
      <c r="I28" s="36">
        <f t="shared" ref="I28:M28" si="14">SUM(I26:I27)</f>
        <v>0</v>
      </c>
      <c r="J28" s="36">
        <f t="shared" si="14"/>
        <v>0</v>
      </c>
      <c r="K28" s="36">
        <f t="shared" si="14"/>
        <v>0</v>
      </c>
      <c r="L28" s="36">
        <f t="shared" si="14"/>
        <v>0</v>
      </c>
      <c r="M28" s="36">
        <f t="shared" si="14"/>
        <v>0</v>
      </c>
      <c r="N28" s="36">
        <f t="shared" ref="N28:O28" si="15">SUM(N26:N27)</f>
        <v>0</v>
      </c>
      <c r="O28" s="36">
        <f t="shared" si="15"/>
        <v>0</v>
      </c>
      <c r="P28" s="36">
        <f t="shared" ref="P28:U28" si="16">SUM(P26:P27)</f>
        <v>0</v>
      </c>
      <c r="Q28" s="36">
        <f t="shared" si="16"/>
        <v>0</v>
      </c>
      <c r="R28" s="36">
        <f t="shared" si="16"/>
        <v>0</v>
      </c>
      <c r="S28" s="36">
        <f t="shared" si="16"/>
        <v>0</v>
      </c>
      <c r="T28" s="36">
        <f t="shared" si="16"/>
        <v>0</v>
      </c>
      <c r="U28" s="36">
        <f t="shared" si="16"/>
        <v>0</v>
      </c>
      <c r="V28" s="53"/>
      <c r="W28" s="1"/>
      <c r="X28" s="1"/>
      <c r="Y28" s="1"/>
      <c r="Z28" s="1"/>
      <c r="AA28" s="1"/>
      <c r="AB28" s="1"/>
      <c r="AC28" s="1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</row>
    <row r="29" spans="3:126" ht="35.1" customHeight="1" x14ac:dyDescent="0.2">
      <c r="C29" s="129"/>
      <c r="D29" s="84" t="s">
        <v>39</v>
      </c>
      <c r="E29" s="85"/>
      <c r="F29" s="85"/>
      <c r="G29" s="86"/>
      <c r="H29" s="69">
        <f t="shared" ref="H29" si="17">H18+H21+H24+H28</f>
        <v>315</v>
      </c>
      <c r="I29" s="69">
        <f t="shared" ref="I29:M29" si="18">I18+I21+I24+I28</f>
        <v>6</v>
      </c>
      <c r="J29" s="69">
        <f t="shared" si="18"/>
        <v>8</v>
      </c>
      <c r="K29" s="69">
        <f t="shared" si="18"/>
        <v>13</v>
      </c>
      <c r="L29" s="69">
        <f t="shared" si="18"/>
        <v>15</v>
      </c>
      <c r="M29" s="69">
        <f t="shared" si="18"/>
        <v>19</v>
      </c>
      <c r="N29" s="69">
        <f t="shared" ref="N29:O29" si="19">N18+N21+N24+N28</f>
        <v>25</v>
      </c>
      <c r="O29" s="69">
        <f t="shared" si="19"/>
        <v>28</v>
      </c>
      <c r="P29" s="69">
        <f t="shared" ref="P29:U29" si="20">P18+P21+P24+P28</f>
        <v>31</v>
      </c>
      <c r="Q29" s="69">
        <f t="shared" si="20"/>
        <v>40</v>
      </c>
      <c r="R29" s="69">
        <f t="shared" si="20"/>
        <v>54</v>
      </c>
      <c r="S29" s="69">
        <f t="shared" si="20"/>
        <v>0</v>
      </c>
      <c r="T29" s="69">
        <f t="shared" si="20"/>
        <v>0</v>
      </c>
      <c r="U29" s="69">
        <f t="shared" si="20"/>
        <v>0</v>
      </c>
      <c r="V29" s="54"/>
      <c r="W29" s="1"/>
      <c r="X29" s="1"/>
      <c r="Y29" s="1"/>
      <c r="Z29" s="1"/>
      <c r="AA29" s="1"/>
      <c r="AB29" s="1"/>
      <c r="AC29" s="1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</row>
    <row r="30" spans="3:126" ht="35.1" customHeight="1" thickBot="1" x14ac:dyDescent="0.25">
      <c r="C30" s="129"/>
      <c r="D30" s="110" t="s">
        <v>4</v>
      </c>
      <c r="E30" s="111"/>
      <c r="F30" s="111"/>
      <c r="G30" s="111"/>
      <c r="H30" s="111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1"/>
      <c r="X30" s="1"/>
      <c r="Y30" s="1"/>
      <c r="Z30" s="1"/>
      <c r="AA30" s="1"/>
      <c r="AB30" s="1"/>
      <c r="AC30" s="1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</row>
    <row r="31" spans="3:126" ht="57" customHeight="1" x14ac:dyDescent="0.2">
      <c r="C31" s="117" t="s">
        <v>27</v>
      </c>
      <c r="D31" s="60" t="s">
        <v>40</v>
      </c>
      <c r="E31" s="61" t="s">
        <v>43</v>
      </c>
      <c r="F31" s="62" t="s">
        <v>11</v>
      </c>
      <c r="G31" s="62" t="s">
        <v>51</v>
      </c>
      <c r="H31" s="62">
        <v>25</v>
      </c>
      <c r="I31" s="70"/>
      <c r="J31" s="62"/>
      <c r="K31" s="62"/>
      <c r="L31" s="62"/>
      <c r="M31" s="62"/>
      <c r="N31" s="62"/>
      <c r="O31" s="62"/>
      <c r="P31" s="81"/>
      <c r="Q31" s="70"/>
      <c r="R31" s="70"/>
      <c r="S31" s="70"/>
      <c r="T31" s="62"/>
      <c r="U31" s="63"/>
      <c r="V31" s="12"/>
      <c r="W31" s="1"/>
      <c r="X31" s="1"/>
      <c r="Y31" s="1"/>
      <c r="Z31" s="1"/>
      <c r="AA31" s="1"/>
      <c r="AB31" s="1"/>
      <c r="AC31" s="1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</row>
    <row r="32" spans="3:126" ht="33" customHeight="1" x14ac:dyDescent="0.2">
      <c r="C32" s="118"/>
      <c r="D32" s="112" t="s">
        <v>37</v>
      </c>
      <c r="E32" s="113"/>
      <c r="F32" s="113"/>
      <c r="G32" s="113"/>
      <c r="H32" s="22">
        <f>H31</f>
        <v>25</v>
      </c>
      <c r="I32" s="66">
        <f t="shared" ref="I32:M32" si="21">I31</f>
        <v>0</v>
      </c>
      <c r="J32" s="66">
        <f t="shared" si="21"/>
        <v>0</v>
      </c>
      <c r="K32" s="66">
        <f t="shared" si="21"/>
        <v>0</v>
      </c>
      <c r="L32" s="66">
        <f t="shared" si="21"/>
        <v>0</v>
      </c>
      <c r="M32" s="66">
        <f t="shared" si="21"/>
        <v>0</v>
      </c>
      <c r="N32" s="78">
        <f t="shared" ref="N32:U32" si="22">N31</f>
        <v>0</v>
      </c>
      <c r="O32" s="22">
        <f t="shared" si="22"/>
        <v>0</v>
      </c>
      <c r="P32" s="22">
        <f t="shared" si="22"/>
        <v>0</v>
      </c>
      <c r="Q32" s="22">
        <f t="shared" si="22"/>
        <v>0</v>
      </c>
      <c r="R32" s="22">
        <f t="shared" si="22"/>
        <v>0</v>
      </c>
      <c r="S32" s="22">
        <f t="shared" si="22"/>
        <v>0</v>
      </c>
      <c r="T32" s="22">
        <f t="shared" si="22"/>
        <v>0</v>
      </c>
      <c r="U32" s="22">
        <f t="shared" si="22"/>
        <v>0</v>
      </c>
      <c r="V32" s="44"/>
      <c r="W32" s="1"/>
      <c r="X32" s="1"/>
      <c r="Y32" s="1"/>
      <c r="Z32" s="1"/>
      <c r="AA32" s="1"/>
      <c r="AB32" s="1"/>
      <c r="AC32" s="1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</row>
    <row r="33" spans="3:22" ht="35.1" customHeight="1" x14ac:dyDescent="0.2">
      <c r="C33" s="118"/>
      <c r="D33" s="123" t="s">
        <v>19</v>
      </c>
      <c r="E33" s="124"/>
      <c r="F33" s="124"/>
      <c r="G33" s="124"/>
      <c r="H33" s="124"/>
      <c r="I33" s="44"/>
      <c r="J33" s="22"/>
      <c r="K33" s="22"/>
      <c r="L33" s="22"/>
      <c r="M33" s="22"/>
      <c r="N33" s="22"/>
      <c r="O33" s="22"/>
      <c r="P33" s="79"/>
      <c r="Q33" s="78"/>
      <c r="R33" s="78"/>
      <c r="S33" s="78"/>
      <c r="T33" s="22"/>
      <c r="U33" s="64"/>
      <c r="V33" s="44"/>
    </row>
    <row r="34" spans="3:22" ht="60" customHeight="1" x14ac:dyDescent="0.2">
      <c r="C34" s="118"/>
      <c r="D34" s="29" t="s">
        <v>22</v>
      </c>
      <c r="E34" s="30" t="s">
        <v>23</v>
      </c>
      <c r="F34" s="30" t="s">
        <v>20</v>
      </c>
      <c r="G34" s="30" t="s">
        <v>21</v>
      </c>
      <c r="H34" s="30">
        <v>15</v>
      </c>
      <c r="I34" s="71"/>
      <c r="J34" s="30"/>
      <c r="K34" s="30"/>
      <c r="L34" s="30"/>
      <c r="M34" s="30"/>
      <c r="N34" s="30"/>
      <c r="O34" s="30"/>
      <c r="P34" s="80"/>
      <c r="Q34" s="71"/>
      <c r="R34" s="71"/>
      <c r="S34" s="71"/>
      <c r="T34" s="30"/>
      <c r="U34" s="65"/>
      <c r="V34" s="12"/>
    </row>
    <row r="35" spans="3:22" ht="39.950000000000003" customHeight="1" x14ac:dyDescent="0.2">
      <c r="C35" s="118"/>
      <c r="D35" s="29" t="s">
        <v>25</v>
      </c>
      <c r="E35" s="30" t="s">
        <v>24</v>
      </c>
      <c r="F35" s="30" t="s">
        <v>20</v>
      </c>
      <c r="G35" s="30" t="s">
        <v>21</v>
      </c>
      <c r="H35" s="30">
        <v>15</v>
      </c>
      <c r="I35" s="71"/>
      <c r="J35" s="30"/>
      <c r="K35" s="30"/>
      <c r="L35" s="30"/>
      <c r="M35" s="30"/>
      <c r="N35" s="30"/>
      <c r="O35" s="30"/>
      <c r="P35" s="80"/>
      <c r="Q35" s="71"/>
      <c r="R35" s="71"/>
      <c r="S35" s="71"/>
      <c r="T35" s="30"/>
      <c r="U35" s="65"/>
      <c r="V35" s="12"/>
    </row>
    <row r="36" spans="3:22" ht="35.1" customHeight="1" thickBot="1" x14ac:dyDescent="0.25">
      <c r="C36" s="119"/>
      <c r="D36" s="120" t="s">
        <v>26</v>
      </c>
      <c r="E36" s="121"/>
      <c r="F36" s="121"/>
      <c r="G36" s="122"/>
      <c r="H36" s="72">
        <f>H32+H34+H35</f>
        <v>55</v>
      </c>
      <c r="I36" s="73">
        <f>I32+I34+I35</f>
        <v>0</v>
      </c>
      <c r="J36" s="73">
        <f t="shared" ref="J36:M36" si="23">J32+J34+J35</f>
        <v>0</v>
      </c>
      <c r="K36" s="73">
        <f t="shared" si="23"/>
        <v>0</v>
      </c>
      <c r="L36" s="73">
        <f t="shared" si="23"/>
        <v>0</v>
      </c>
      <c r="M36" s="73">
        <f t="shared" si="23"/>
        <v>0</v>
      </c>
      <c r="N36" s="73">
        <f t="shared" ref="N36:O36" si="24">N32+N34+N35</f>
        <v>0</v>
      </c>
      <c r="O36" s="73">
        <f t="shared" si="24"/>
        <v>0</v>
      </c>
      <c r="P36" s="73">
        <f t="shared" ref="P36:U36" si="25">P32+P34+P35</f>
        <v>0</v>
      </c>
      <c r="Q36" s="73">
        <f t="shared" si="25"/>
        <v>0</v>
      </c>
      <c r="R36" s="73">
        <f t="shared" si="25"/>
        <v>0</v>
      </c>
      <c r="S36" s="73">
        <f t="shared" si="25"/>
        <v>0</v>
      </c>
      <c r="T36" s="73">
        <f t="shared" si="25"/>
        <v>0</v>
      </c>
      <c r="U36" s="73">
        <f t="shared" si="25"/>
        <v>0</v>
      </c>
      <c r="V36" s="44"/>
    </row>
    <row r="37" spans="3:22" ht="35.1" customHeight="1" thickBot="1" x14ac:dyDescent="0.25">
      <c r="C37" s="104" t="s">
        <v>64</v>
      </c>
      <c r="D37" s="105"/>
      <c r="E37" s="105"/>
      <c r="F37" s="105"/>
      <c r="G37" s="106"/>
      <c r="H37" s="74">
        <f t="shared" ref="H37" si="26">H29+H36</f>
        <v>370</v>
      </c>
      <c r="I37" s="75">
        <f t="shared" ref="I37" si="27">I29+I36</f>
        <v>6</v>
      </c>
      <c r="J37" s="75">
        <f t="shared" ref="J37:M37" si="28">J29+J36</f>
        <v>8</v>
      </c>
      <c r="K37" s="75">
        <f t="shared" si="28"/>
        <v>13</v>
      </c>
      <c r="L37" s="75">
        <f t="shared" si="28"/>
        <v>15</v>
      </c>
      <c r="M37" s="75">
        <f t="shared" si="28"/>
        <v>19</v>
      </c>
      <c r="N37" s="75">
        <f t="shared" ref="N37:O37" si="29">N29+N36</f>
        <v>25</v>
      </c>
      <c r="O37" s="75">
        <f t="shared" si="29"/>
        <v>28</v>
      </c>
      <c r="P37" s="75">
        <f t="shared" ref="P37:U37" si="30">P29+P36</f>
        <v>31</v>
      </c>
      <c r="Q37" s="75">
        <f t="shared" si="30"/>
        <v>40</v>
      </c>
      <c r="R37" s="75">
        <f t="shared" si="30"/>
        <v>54</v>
      </c>
      <c r="S37" s="75">
        <f t="shared" si="30"/>
        <v>0</v>
      </c>
      <c r="T37" s="75">
        <f t="shared" si="30"/>
        <v>0</v>
      </c>
      <c r="U37" s="75">
        <f t="shared" si="30"/>
        <v>0</v>
      </c>
      <c r="V37" s="55"/>
    </row>
    <row r="38" spans="3:22" ht="48.75" customHeight="1" x14ac:dyDescent="0.2">
      <c r="C38" s="17"/>
      <c r="D38" s="18"/>
      <c r="E38" s="19"/>
      <c r="F38" s="20"/>
      <c r="G38" s="1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3:22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3:22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3:22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3:22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3:22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3:22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3:22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3:22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3:22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3:22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6:3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6:3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6:3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6:3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6:3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AE53" s="5"/>
    </row>
    <row r="54" spans="6:3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6:3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6:3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6:3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6:3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6:3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6:3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6:3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6:3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6:3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6:3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6:22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6:22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6:22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6:22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6:22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6:22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6:22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6:22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6:22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6:22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6:22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6:22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6:22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6:22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6:22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6:22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6:22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6:22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6:22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6:22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6:22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6:22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6:22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6:22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6:22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6:22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6:22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6:22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6:22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6:22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6:22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6:22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6:22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6:22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6:22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6:22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6:22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6:22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6:22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6:22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6:22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6:22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6:22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6:22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6:22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6:22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6:22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6:22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6:22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6:22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6:22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6:22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6:22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6:22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6:22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6:22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6:22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6:22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6:22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6:22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6:22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6:22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6:22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6:22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6:22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6:22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6:22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6:22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6:22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6:22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6:22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6:22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6:22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6:22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6:22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6:22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6:22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6:22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6:22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6:22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6:22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6:22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6:22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6:22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6:22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6:22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6:22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6:22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6:22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6:22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6:22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6:22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6:22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6:22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6:22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6:22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6:22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6:22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6:22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6:22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6:22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6:22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6:22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6:22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6:22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6:22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6:22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6:22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6:22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6:22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6:22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6:22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6:22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6:22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6:22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6:22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6:22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6:22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6:22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6:22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6:22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6:22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6:22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6:22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6:22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6:22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6:22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6:22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6:22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6:22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6:22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6:22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6:22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6:22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6:22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6:22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6:22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6:22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6:22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6:22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6:22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6:22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6:22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6:22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6:22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6:22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6:22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6:22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6:22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6:22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6:22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6:22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6:22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6:22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6:22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6:22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6:22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6:22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6:22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6:22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6:22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6:22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6:22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6:22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6:22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6:22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6:22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6:22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6:22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6:22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6:22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6:22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6:22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6:22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6:22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6:22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6:22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6:22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6:22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6:22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6:22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6:22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6:22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6:22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6:22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6:22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6:22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6:22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6:22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6:22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6:22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6:22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6:22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6:22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6:22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6:22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6:22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6:22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6:22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6:22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6:22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6:22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6:22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6:22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6:22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6:22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6:22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6:22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6:22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6:22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6:22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6:22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6:22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6:22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6:22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6:22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6:22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6:22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6:22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6:22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6:22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6:22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6:22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6:22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6:22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6:22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6:22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6:22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6:22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6:22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6:22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6:22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6:22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6:22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6:22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6:22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6:22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6:22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6:22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6:22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6:22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6:22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6:22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6:22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6:22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6:22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6:22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6:22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6:22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6:22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6:22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6:22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6:22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6:22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6:22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6:22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6:22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6:22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6:22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6:22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6:22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6:22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6:22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6:22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6:22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6:22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6:22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6:22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6:22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6:22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6:22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6:22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6:22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6:22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6:22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6:22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6:22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6:22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6:22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6:22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6:22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6:22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6:22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6:22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6:22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6:22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6:22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6:22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6:22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6:22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6:22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6:22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6:22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6:22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6:22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6:22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6:22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6:22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6:22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6:22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6:22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6:22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6:22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6:22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6:22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6:22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6:22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6:22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6:22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6:22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6:22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6:22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6:22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6:22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6:22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6:22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6:22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6:22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6:22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6:22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6:22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6:22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6:22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6:22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6:22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6:22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6:22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6:22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6:22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6:22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6:22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6:22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6:22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6:22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6:22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6:22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6:22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6:22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6:22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6:22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6:22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6:22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6:22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6:22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6:22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6:22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6:22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6:22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6:22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6:22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6:22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6:22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6:22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6:22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6:22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6:22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6:22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6:22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6:22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6:22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6:22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6:22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6:22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6:22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6:22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6:22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6:22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6:22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6:22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6:22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6:22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6:22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6:22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6:22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6:22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6:22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6:22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6:22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6:22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6:22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6:22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6:22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6:22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6:22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6:22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6:22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6:22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6:22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6:22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6:22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6:22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6:22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6:22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6:22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6:22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6:22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6:22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6:22" x14ac:dyDescent="0.3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6:22" x14ac:dyDescent="0.3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6:22" x14ac:dyDescent="0.3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6:22" x14ac:dyDescent="0.3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6:22" x14ac:dyDescent="0.3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6:22" x14ac:dyDescent="0.3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6:22" x14ac:dyDescent="0.3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6:22" x14ac:dyDescent="0.3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6:22" x14ac:dyDescent="0.3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6:22" x14ac:dyDescent="0.3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6:22" x14ac:dyDescent="0.3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6:22" x14ac:dyDescent="0.3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6:22" x14ac:dyDescent="0.3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6:22" x14ac:dyDescent="0.3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6:22" x14ac:dyDescent="0.3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6:22" x14ac:dyDescent="0.3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6:22" x14ac:dyDescent="0.3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6:22" x14ac:dyDescent="0.3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6:22" x14ac:dyDescent="0.3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5:22" x14ac:dyDescent="0.3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5:22" x14ac:dyDescent="0.3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5:22" x14ac:dyDescent="0.3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5:22" x14ac:dyDescent="0.3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5:22" x14ac:dyDescent="0.3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5:22" x14ac:dyDescent="0.3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5:22" x14ac:dyDescent="0.3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5:22" x14ac:dyDescent="0.3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5:22" x14ac:dyDescent="0.3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5:22" x14ac:dyDescent="0.3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5:22" x14ac:dyDescent="0.3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5:22" x14ac:dyDescent="0.3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5:22" x14ac:dyDescent="0.3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5:22" x14ac:dyDescent="0.3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5:22" x14ac:dyDescent="0.3"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5:22" x14ac:dyDescent="0.3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6:22" x14ac:dyDescent="0.3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6:22" x14ac:dyDescent="0.3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6:22" x14ac:dyDescent="0.3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6:22" x14ac:dyDescent="0.3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6:22" x14ac:dyDescent="0.3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6:22" x14ac:dyDescent="0.3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6:22" x14ac:dyDescent="0.3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6:22" x14ac:dyDescent="0.3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6:22" x14ac:dyDescent="0.3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6:22" x14ac:dyDescent="0.3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6:22" x14ac:dyDescent="0.3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6:22" x14ac:dyDescent="0.3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6:22" x14ac:dyDescent="0.3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6:22" x14ac:dyDescent="0.3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6:22" x14ac:dyDescent="0.3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6:22" x14ac:dyDescent="0.3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6:22" x14ac:dyDescent="0.3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6:22" x14ac:dyDescent="0.3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6:22" x14ac:dyDescent="0.3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6:22" x14ac:dyDescent="0.3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6:22" x14ac:dyDescent="0.3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6:22" x14ac:dyDescent="0.3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6:22" x14ac:dyDescent="0.3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6:22" x14ac:dyDescent="0.3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6:22" x14ac:dyDescent="0.3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</sheetData>
  <mergeCells count="39">
    <mergeCell ref="T3:T4"/>
    <mergeCell ref="J3:J4"/>
    <mergeCell ref="I3:I4"/>
    <mergeCell ref="L3:L4"/>
    <mergeCell ref="K3:K4"/>
    <mergeCell ref="M3:M4"/>
    <mergeCell ref="N3:N4"/>
    <mergeCell ref="O3:O4"/>
    <mergeCell ref="P3:P4"/>
    <mergeCell ref="Q3:Q4"/>
    <mergeCell ref="R3:R4"/>
    <mergeCell ref="S3:S4"/>
    <mergeCell ref="C1:U2"/>
    <mergeCell ref="U3:U4"/>
    <mergeCell ref="C3:C4"/>
    <mergeCell ref="C37:G37"/>
    <mergeCell ref="D19:H19"/>
    <mergeCell ref="D3:D4"/>
    <mergeCell ref="F3:F4"/>
    <mergeCell ref="D30:H30"/>
    <mergeCell ref="D32:G32"/>
    <mergeCell ref="D18:G18"/>
    <mergeCell ref="C31:C36"/>
    <mergeCell ref="D36:G36"/>
    <mergeCell ref="D33:H33"/>
    <mergeCell ref="D28:G28"/>
    <mergeCell ref="C6:C30"/>
    <mergeCell ref="D10:G10"/>
    <mergeCell ref="E3:E4"/>
    <mergeCell ref="D29:G29"/>
    <mergeCell ref="D25:H25"/>
    <mergeCell ref="D11:H11"/>
    <mergeCell ref="D17:G17"/>
    <mergeCell ref="D24:G24"/>
    <mergeCell ref="D6:H6"/>
    <mergeCell ref="D22:H22"/>
    <mergeCell ref="D21:G21"/>
    <mergeCell ref="G3:G4"/>
    <mergeCell ref="H3:H4"/>
  </mergeCells>
  <pageMargins left="0" right="0" top="0" bottom="0" header="0" footer="0"/>
  <pageSetup paperSize="9" scale="37" orientation="landscape" r:id="rId1"/>
  <headerFooter differentFirst="1"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</vt:lpstr>
      <vt:lpstr>мониторинг!Область_печати</vt:lpstr>
    </vt:vector>
  </TitlesOfParts>
  <Company>THE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GVY</dc:creator>
  <cp:lastModifiedBy>modul 1 uch 1</cp:lastModifiedBy>
  <cp:lastPrinted>2024-06-17T07:29:42Z</cp:lastPrinted>
  <dcterms:created xsi:type="dcterms:W3CDTF">2003-04-02T10:25:02Z</dcterms:created>
  <dcterms:modified xsi:type="dcterms:W3CDTF">2024-07-01T08:48:56Z</dcterms:modified>
</cp:coreProperties>
</file>