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ЕКРЕТАРЬ ОБЩАЯ\МОНИТОРИНГ ПРИЕМА СТУДЕНТОВ\МОНИТОРИНГ 2025\"/>
    </mc:Choice>
  </mc:AlternateContent>
  <xr:revisionPtr revIDLastSave="0" documentId="13_ncr:1_{38184C6E-9D13-4227-8169-8C911A1AEE85}" xr6:coauthVersionLast="36" xr6:coauthVersionMax="36" xr10:uidLastSave="{00000000-0000-0000-0000-000000000000}"/>
  <bookViews>
    <workbookView xWindow="-120" yWindow="-120" windowWidth="24240" windowHeight="13740" tabRatio="844" xr2:uid="{00000000-000D-0000-FFFF-FFFF00000000}"/>
  </bookViews>
  <sheets>
    <sheet name="мониторинг" sheetId="51" r:id="rId1"/>
  </sheets>
  <definedNames>
    <definedName name="_xlnm._FilterDatabase" localSheetId="0" hidden="1">мониторинг!$D$1:$D$22</definedName>
    <definedName name="_xlnm.Print_Area" localSheetId="0">мониторинг!$C$1:$AQ$39</definedName>
  </definedNames>
  <calcPr calcId="191029"/>
</workbook>
</file>

<file path=xl/calcChain.xml><?xml version="1.0" encoding="utf-8"?>
<calcChain xmlns="http://schemas.openxmlformats.org/spreadsheetml/2006/main">
  <c r="AG38" i="51" l="1"/>
  <c r="AG34" i="51"/>
  <c r="AG29" i="51" l="1"/>
  <c r="AG16" i="51"/>
  <c r="AG15" i="51"/>
  <c r="AG8" i="51"/>
  <c r="AF39" i="51" l="1"/>
  <c r="AF29" i="51"/>
  <c r="AF16" i="51"/>
  <c r="AF15" i="51"/>
  <c r="AF38" i="51"/>
  <c r="AF34" i="51"/>
  <c r="AE39" i="51" l="1"/>
  <c r="AE38" i="51"/>
  <c r="AE34" i="51"/>
  <c r="AD29" i="51" l="1"/>
  <c r="AD16" i="51"/>
  <c r="AD15" i="51"/>
  <c r="AD8" i="51"/>
  <c r="AD38" i="51"/>
  <c r="AD34" i="51"/>
  <c r="AC39" i="51" l="1"/>
  <c r="AC16" i="51"/>
  <c r="AC38" i="51"/>
  <c r="AC34" i="51"/>
  <c r="AB34" i="51" l="1"/>
  <c r="AA34" i="51" l="1"/>
  <c r="Z34" i="51"/>
  <c r="I37" i="51" l="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AC37" i="51"/>
  <c r="AD37" i="51"/>
  <c r="AE37" i="51"/>
  <c r="AF37" i="51"/>
  <c r="AG37" i="51"/>
  <c r="AH37" i="51"/>
  <c r="AI37" i="51"/>
  <c r="AJ37" i="51"/>
  <c r="AK37" i="51"/>
  <c r="AL37" i="51"/>
  <c r="AM37" i="51"/>
  <c r="AN37" i="51"/>
  <c r="AO37" i="51"/>
  <c r="AP37" i="51"/>
  <c r="AQ37" i="51"/>
  <c r="H37" i="51"/>
  <c r="AQ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Y24" i="51"/>
  <c r="Z24" i="51"/>
  <c r="AA24" i="51"/>
  <c r="AB24" i="51"/>
  <c r="AC24" i="51"/>
  <c r="AD24" i="51"/>
  <c r="AE24" i="51"/>
  <c r="AF24" i="51"/>
  <c r="AG24" i="51"/>
  <c r="AH24" i="51"/>
  <c r="AI24" i="51"/>
  <c r="AJ24" i="51"/>
  <c r="AK24" i="51"/>
  <c r="AL24" i="51"/>
  <c r="AM24" i="51"/>
  <c r="AN24" i="51"/>
  <c r="AO24" i="51"/>
  <c r="AP24" i="51"/>
  <c r="H24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Y20" i="51"/>
  <c r="Z20" i="51"/>
  <c r="AA20" i="51"/>
  <c r="AB20" i="51"/>
  <c r="AC20" i="51"/>
  <c r="AD20" i="51"/>
  <c r="AE20" i="51"/>
  <c r="AF20" i="51"/>
  <c r="AG20" i="51"/>
  <c r="AH20" i="51"/>
  <c r="AI20" i="51"/>
  <c r="AJ20" i="51"/>
  <c r="AK20" i="51"/>
  <c r="AL20" i="51"/>
  <c r="AM20" i="51"/>
  <c r="AN20" i="51"/>
  <c r="AO20" i="51"/>
  <c r="AP20" i="51"/>
  <c r="AQ20" i="51"/>
  <c r="H20" i="51"/>
  <c r="AQ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Y8" i="51"/>
  <c r="Z8" i="51"/>
  <c r="AA8" i="51"/>
  <c r="AB8" i="51"/>
  <c r="AC8" i="51"/>
  <c r="AE8" i="51"/>
  <c r="AF8" i="51"/>
  <c r="AH8" i="51"/>
  <c r="AI8" i="51"/>
  <c r="AJ8" i="51"/>
  <c r="AK8" i="51"/>
  <c r="AL8" i="51"/>
  <c r="AM8" i="51"/>
  <c r="AN8" i="51"/>
  <c r="AO8" i="51"/>
  <c r="AP8" i="51"/>
  <c r="H8" i="51"/>
  <c r="AK28" i="51" l="1"/>
  <c r="AL28" i="51"/>
  <c r="AK32" i="51"/>
  <c r="AK38" i="51" s="1"/>
  <c r="AL32" i="51"/>
  <c r="AL38" i="51" s="1"/>
  <c r="AM32" i="51"/>
  <c r="AM38" i="51" s="1"/>
  <c r="AK15" i="51"/>
  <c r="AL15" i="51"/>
  <c r="AL16" i="51" l="1"/>
  <c r="AK16" i="51"/>
  <c r="AN32" i="51"/>
  <c r="AN38" i="51" s="1"/>
  <c r="AO32" i="51"/>
  <c r="AO38" i="51" s="1"/>
  <c r="AP32" i="51"/>
  <c r="AP38" i="51" s="1"/>
  <c r="AQ32" i="51"/>
  <c r="AQ38" i="51" s="1"/>
  <c r="AM28" i="51"/>
  <c r="AN28" i="51"/>
  <c r="AO28" i="51"/>
  <c r="AP28" i="51"/>
  <c r="AQ28" i="51"/>
  <c r="AM15" i="51"/>
  <c r="AN15" i="51"/>
  <c r="AO15" i="51"/>
  <c r="AP15" i="51"/>
  <c r="AQ15" i="51"/>
  <c r="AQ16" i="51" s="1"/>
  <c r="AQ29" i="51" l="1"/>
  <c r="AK29" i="51"/>
  <c r="AK39" i="51" s="1"/>
  <c r="AL29" i="51"/>
  <c r="AL39" i="51" s="1"/>
  <c r="AO16" i="51"/>
  <c r="AM16" i="51"/>
  <c r="AQ39" i="51"/>
  <c r="AN16" i="51"/>
  <c r="AP16" i="51"/>
  <c r="AJ32" i="51"/>
  <c r="AJ38" i="51" s="1"/>
  <c r="AJ28" i="51"/>
  <c r="AJ15" i="51"/>
  <c r="AE4" i="51"/>
  <c r="AF4" i="51" s="1"/>
  <c r="AG4" i="51" s="1"/>
  <c r="AH4" i="51" s="1"/>
  <c r="AI32" i="51"/>
  <c r="AI38" i="51" s="1"/>
  <c r="AH32" i="51"/>
  <c r="AH38" i="51" s="1"/>
  <c r="AI28" i="51"/>
  <c r="AH28" i="51"/>
  <c r="AI15" i="51"/>
  <c r="AH15" i="51"/>
  <c r="AE32" i="51"/>
  <c r="AF32" i="51"/>
  <c r="AG32" i="51"/>
  <c r="AG39" i="51" s="1"/>
  <c r="AE28" i="51"/>
  <c r="AF28" i="51"/>
  <c r="AG28" i="51"/>
  <c r="AE15" i="51"/>
  <c r="AD32" i="51"/>
  <c r="AD28" i="51"/>
  <c r="AM29" i="51" l="1"/>
  <c r="AM39" i="51" s="1"/>
  <c r="AN29" i="51"/>
  <c r="AN39" i="51" s="1"/>
  <c r="AP29" i="51"/>
  <c r="AP39" i="51" s="1"/>
  <c r="AO29" i="51"/>
  <c r="AO39" i="51" s="1"/>
  <c r="AI4" i="51"/>
  <c r="AJ4" i="51" s="1"/>
  <c r="AK4" i="51" s="1"/>
  <c r="AL4" i="51" s="1"/>
  <c r="AM4" i="51" s="1"/>
  <c r="AN4" i="51" s="1"/>
  <c r="AO4" i="51" s="1"/>
  <c r="AP4" i="51" s="1"/>
  <c r="AQ4" i="51" s="1"/>
  <c r="AJ16" i="51"/>
  <c r="AI16" i="51"/>
  <c r="AH16" i="51"/>
  <c r="AE16" i="51"/>
  <c r="AA15" i="51"/>
  <c r="Z15" i="51"/>
  <c r="Z28" i="51"/>
  <c r="AA28" i="51"/>
  <c r="AB28" i="51"/>
  <c r="AC28" i="51"/>
  <c r="AE29" i="51" l="1"/>
  <c r="AH29" i="51"/>
  <c r="AH39" i="51" s="1"/>
  <c r="AI29" i="51"/>
  <c r="AI39" i="51" s="1"/>
  <c r="AJ29" i="51"/>
  <c r="AJ39" i="51" s="1"/>
  <c r="AD39" i="51"/>
  <c r="AA32" i="51"/>
  <c r="AA38" i="51" s="1"/>
  <c r="AB32" i="51"/>
  <c r="AB38" i="51" s="1"/>
  <c r="AB37" i="51" s="1"/>
  <c r="AC32" i="51"/>
  <c r="AB15" i="51"/>
  <c r="AC15" i="51"/>
  <c r="AA16" i="51"/>
  <c r="AA29" i="51" s="1"/>
  <c r="Z32" i="51"/>
  <c r="Z38" i="51" s="1"/>
  <c r="AA39" i="51" l="1"/>
  <c r="AA37" i="51"/>
  <c r="Z37" i="51"/>
  <c r="AB16" i="51"/>
  <c r="Z16" i="51"/>
  <c r="Z29" i="51" l="1"/>
  <c r="Z39" i="51" s="1"/>
  <c r="AB29" i="51"/>
  <c r="AB39" i="51" s="1"/>
  <c r="AC29" i="51"/>
  <c r="V28" i="51"/>
  <c r="W28" i="51"/>
  <c r="X28" i="51"/>
  <c r="Y28" i="51"/>
  <c r="W32" i="51" l="1"/>
  <c r="W38" i="51" s="1"/>
  <c r="X32" i="51"/>
  <c r="X38" i="51" s="1"/>
  <c r="X37" i="51" s="1"/>
  <c r="Y32" i="51"/>
  <c r="Y38" i="51" s="1"/>
  <c r="Y37" i="51" s="1"/>
  <c r="W15" i="51"/>
  <c r="X15" i="51"/>
  <c r="Y15" i="51"/>
  <c r="V32" i="51"/>
  <c r="V38" i="51" s="1"/>
  <c r="V15" i="51"/>
  <c r="V16" i="51" l="1"/>
  <c r="X16" i="51"/>
  <c r="W16" i="51"/>
  <c r="Y16" i="51"/>
  <c r="U32" i="51"/>
  <c r="U38" i="51" s="1"/>
  <c r="U28" i="51"/>
  <c r="U15" i="51"/>
  <c r="Y29" i="51" l="1"/>
  <c r="Y39" i="51" s="1"/>
  <c r="W29" i="51"/>
  <c r="W39" i="51" s="1"/>
  <c r="X29" i="51"/>
  <c r="X39" i="51" s="1"/>
  <c r="V29" i="51"/>
  <c r="V39" i="51" s="1"/>
  <c r="U16" i="51"/>
  <c r="P32" i="51"/>
  <c r="P38" i="51" s="1"/>
  <c r="Q32" i="51"/>
  <c r="Q38" i="51" s="1"/>
  <c r="R32" i="51"/>
  <c r="R38" i="51" s="1"/>
  <c r="S32" i="51"/>
  <c r="S38" i="51" s="1"/>
  <c r="T32" i="51"/>
  <c r="T38" i="51" s="1"/>
  <c r="P28" i="51"/>
  <c r="Q28" i="51"/>
  <c r="R28" i="51"/>
  <c r="S28" i="51"/>
  <c r="T28" i="51"/>
  <c r="P15" i="51"/>
  <c r="Q15" i="51"/>
  <c r="R15" i="51"/>
  <c r="S15" i="51"/>
  <c r="T15" i="51"/>
  <c r="U29" i="51" l="1"/>
  <c r="U39" i="51" s="1"/>
  <c r="T16" i="51"/>
  <c r="S16" i="51"/>
  <c r="R16" i="51"/>
  <c r="Q16" i="51"/>
  <c r="P16" i="51"/>
  <c r="O32" i="51"/>
  <c r="O38" i="51" s="1"/>
  <c r="N32" i="51"/>
  <c r="N38" i="51" s="1"/>
  <c r="O28" i="51"/>
  <c r="N28" i="51"/>
  <c r="O15" i="51"/>
  <c r="N15" i="51"/>
  <c r="T29" i="51" l="1"/>
  <c r="T39" i="51" s="1"/>
  <c r="S29" i="51"/>
  <c r="S39" i="51" s="1"/>
  <c r="R29" i="51"/>
  <c r="R39" i="51" s="1"/>
  <c r="Q29" i="51"/>
  <c r="Q39" i="51" s="1"/>
  <c r="P29" i="51"/>
  <c r="P39" i="51" s="1"/>
  <c r="O16" i="51"/>
  <c r="O29" i="51" s="1"/>
  <c r="N16" i="51"/>
  <c r="N29" i="51" s="1"/>
  <c r="J28" i="51"/>
  <c r="K28" i="51"/>
  <c r="L28" i="51"/>
  <c r="M28" i="51"/>
  <c r="O39" i="51" l="1"/>
  <c r="N39" i="51"/>
  <c r="J32" i="51"/>
  <c r="J38" i="51" s="1"/>
  <c r="K32" i="51"/>
  <c r="K38" i="51" s="1"/>
  <c r="L32" i="51"/>
  <c r="L38" i="51" s="1"/>
  <c r="M32" i="51"/>
  <c r="M38" i="51" s="1"/>
  <c r="J15" i="51"/>
  <c r="K15" i="51"/>
  <c r="L15" i="51"/>
  <c r="L16" i="51" s="1"/>
  <c r="M15" i="51"/>
  <c r="I32" i="51"/>
  <c r="I38" i="51" s="1"/>
  <c r="I28" i="51"/>
  <c r="I15" i="51"/>
  <c r="L29" i="51" l="1"/>
  <c r="L39" i="51" s="1"/>
  <c r="I16" i="51"/>
  <c r="I29" i="51" s="1"/>
  <c r="I39" i="51" s="1"/>
  <c r="K16" i="51"/>
  <c r="K29" i="51" s="1"/>
  <c r="M16" i="51"/>
  <c r="M29" i="51" s="1"/>
  <c r="J16" i="51"/>
  <c r="J29" i="51" s="1"/>
  <c r="H15" i="51"/>
  <c r="H16" i="51" s="1"/>
  <c r="M39" i="51" l="1"/>
  <c r="K39" i="51"/>
  <c r="J39" i="51"/>
  <c r="H38" i="51"/>
  <c r="H28" i="51"/>
  <c r="H29" i="51" s="1"/>
  <c r="H39" i="51" s="1"/>
</calcChain>
</file>

<file path=xl/sharedStrings.xml><?xml version="1.0" encoding="utf-8"?>
<sst xmlns="http://schemas.openxmlformats.org/spreadsheetml/2006/main" count="122" uniqueCount="85">
  <si>
    <t>акотб</t>
  </si>
  <si>
    <t>ачинск</t>
  </si>
  <si>
    <t>Наименование специальности, профессии, направления подготовки</t>
  </si>
  <si>
    <t>Наименование образовательной организации</t>
  </si>
  <si>
    <t>Программы подготовки квалифицированных рабочих и служащих</t>
  </si>
  <si>
    <t>Программы подготовки специалистов среднего звена</t>
  </si>
  <si>
    <t>Уровень образования</t>
  </si>
  <si>
    <t>Итого (очное)</t>
  </si>
  <si>
    <t>Нормативный срок освоения образовательных программ</t>
  </si>
  <si>
    <t xml:space="preserve">Код  профессии, специаль-ности, направле-ния подготовки </t>
  </si>
  <si>
    <t>Краевое государственное бюджетное профессиональное образовательное учреждение "Уярский сельскохозяйственный техникум"</t>
  </si>
  <si>
    <t>основное общее</t>
  </si>
  <si>
    <t>2 года 10 месяцев</t>
  </si>
  <si>
    <t>3 года 10 месяцев</t>
  </si>
  <si>
    <t>35.02.05</t>
  </si>
  <si>
    <t>"Агрономия"</t>
  </si>
  <si>
    <t>36.02.01</t>
  </si>
  <si>
    <t>"Ветеринария"</t>
  </si>
  <si>
    <t>среднее общее</t>
  </si>
  <si>
    <t>Профессиональное обучение</t>
  </si>
  <si>
    <t>на базе школы VIII вида</t>
  </si>
  <si>
    <t>1 год 10 месяцев</t>
  </si>
  <si>
    <t>18545</t>
  </si>
  <si>
    <t>19601</t>
  </si>
  <si>
    <t>Итого по филиалу</t>
  </si>
  <si>
    <t>Ирбейский филиал краевого государственного бюджетногопрофессионального образовательного учреждения "Уярский сельскохозяйственный техникум"</t>
  </si>
  <si>
    <t>Итого (заочное бюджет)</t>
  </si>
  <si>
    <t>"Экономика и бухгалтерский учет (по отраслям)"</t>
  </si>
  <si>
    <t>38.02.01</t>
  </si>
  <si>
    <t>Итого (заочное) коммерческая основа</t>
  </si>
  <si>
    <t xml:space="preserve">35.02.16 </t>
  </si>
  <si>
    <t>"Эксплуатация и ремонт сельскохозяйственной техники и оборудования"</t>
  </si>
  <si>
    <t>Заочное отделение (коммерческая основа)</t>
  </si>
  <si>
    <t>Итого по профессиональному обучению</t>
  </si>
  <si>
    <t>Мониторинг приема заявлений на обучение в образовательные организации, осуществляющие образовательную деятельность по  образовательным программам среднего профессионального образования, подведомственные министерству образования Красноярского края или  в отношении которых министерство образования  Красноярского края осуществляет функции и полномочия учредителя</t>
  </si>
  <si>
    <t>Итого:</t>
  </si>
  <si>
    <t>Заочное отделение</t>
  </si>
  <si>
    <t>Итого  с заочной формой</t>
  </si>
  <si>
    <t>35.01.27</t>
  </si>
  <si>
    <t>"Мастер сельскохозяйственного производства"</t>
  </si>
  <si>
    <t>43.01.09</t>
  </si>
  <si>
    <t>"Повар, кондитер"</t>
  </si>
  <si>
    <t>19.02.11</t>
  </si>
  <si>
    <t>"Технология продуктов питания из растительного сырья"</t>
  </si>
  <si>
    <t>3 года 6 месяцев</t>
  </si>
  <si>
    <t>19.02.12</t>
  </si>
  <si>
    <t>Технология продуктов питания животного происхождения</t>
  </si>
  <si>
    <t>1 года 10 месяцев</t>
  </si>
  <si>
    <t>Итого (по профессиям)</t>
  </si>
  <si>
    <t>Итого ( по специальностям)</t>
  </si>
  <si>
    <t>Всего человек в 2024 году (приказ министерства по КЦП)</t>
  </si>
  <si>
    <t>13291</t>
  </si>
  <si>
    <t>Изготовитель пищевых полуфабрикатов</t>
  </si>
  <si>
    <t>Итого по учреждению</t>
  </si>
  <si>
    <t>Кол-во абитуриентов на 16.06.2025</t>
  </si>
  <si>
    <t>36.02.03</t>
  </si>
  <si>
    <t>Зоотехния</t>
  </si>
  <si>
    <t>Слесарь по ремонту сельскохозяйственных машин и оборудования</t>
  </si>
  <si>
    <t>Итого  по филиалу</t>
  </si>
  <si>
    <t>Кол-во абитуриентов на 17.06.2025</t>
  </si>
  <si>
    <t>Кол-во абитуриентов на 18.06.2025</t>
  </si>
  <si>
    <t>Кол-во абитуриентов на 19.06.2025</t>
  </si>
  <si>
    <t>Кол-во абитуриентов на 20.06.2026</t>
  </si>
  <si>
    <t>Кол-во абитуриентов на 23.06.2026</t>
  </si>
  <si>
    <t>Кол-во абитуриентов на 24.06.2026</t>
  </si>
  <si>
    <t>Кол-во абитуриентов на 25.06.2026</t>
  </si>
  <si>
    <t>Кол-во абитуриентов на 26.06.2026</t>
  </si>
  <si>
    <t>Кол-во абитуриентов на 27.06.2026</t>
  </si>
  <si>
    <t>Кол-во абитуриентов на 30.06.2026</t>
  </si>
  <si>
    <t>Кол-во абитуриентов на 01.07.2026</t>
  </si>
  <si>
    <t>Кол-во абитуриентов на 02.07.2026</t>
  </si>
  <si>
    <t>Кол-во абитуриентов на 03.07.2026</t>
  </si>
  <si>
    <t>Кол-во абитуриентов на 04.07.2026</t>
  </si>
  <si>
    <t>Кол-во абитуриентов на 07.07.2026</t>
  </si>
  <si>
    <t>Итого</t>
  </si>
  <si>
    <t>очно-заочное</t>
  </si>
  <si>
    <t>Кол-во абитуриентов на 08.07.2026</t>
  </si>
  <si>
    <t>Кол-во абитуриентов на 09.07.2026</t>
  </si>
  <si>
    <t>Кол-во абитуриентов на 10.07.2026</t>
  </si>
  <si>
    <t>Кол-во абитуриентов на 11.07.2025</t>
  </si>
  <si>
    <t>Кол-во абитуриентов на 14.07.2025</t>
  </si>
  <si>
    <t>Кол-во абитуриентов на 15.07.2025</t>
  </si>
  <si>
    <t>Кол-во абитуриентов на 16.07.2025</t>
  </si>
  <si>
    <t>Кол-во абитуриентов на 17.07.2025</t>
  </si>
  <si>
    <t>Кол-во абитуриентов на 18.07.2025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</si>
</sst>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1" fillId="0" borderId="0"/>
  </cellStyleXfs>
  <cellXfs count="13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49" fontId="9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12" fillId="3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A523"/>
  <sheetViews>
    <sheetView showGridLines="0" tabSelected="1" view="pageBreakPreview" topLeftCell="F16" zoomScale="50" zoomScaleNormal="100" zoomScaleSheetLayoutView="50" zoomScalePageLayoutView="73" workbookViewId="0">
      <selection activeCell="AI39" sqref="AI39"/>
    </sheetView>
  </sheetViews>
  <sheetFormatPr defaultColWidth="8.85546875" defaultRowHeight="18.75" x14ac:dyDescent="0.3"/>
  <cols>
    <col min="1" max="1" width="5.140625" style="1" hidden="1" customWidth="1"/>
    <col min="2" max="2" width="7.42578125" style="2" hidden="1" customWidth="1"/>
    <col min="3" max="3" width="38.140625" style="5" customWidth="1"/>
    <col min="4" max="4" width="17.7109375" style="3" customWidth="1"/>
    <col min="5" max="5" width="57.7109375" style="4" customWidth="1"/>
    <col min="6" max="6" width="24.5703125" style="7" customWidth="1"/>
    <col min="7" max="7" width="25.42578125" style="9" customWidth="1"/>
    <col min="8" max="8" width="14.85546875" style="11" customWidth="1"/>
    <col min="9" max="43" width="15.28515625" style="11" customWidth="1"/>
    <col min="44" max="44" width="15.140625" style="11" customWidth="1"/>
    <col min="45" max="48" width="13.7109375" style="6" customWidth="1"/>
    <col min="49" max="49" width="15.5703125" style="6" customWidth="1"/>
    <col min="50" max="50" width="13.7109375" style="6" customWidth="1"/>
    <col min="51" max="51" width="16.85546875" style="6" customWidth="1"/>
    <col min="52" max="52" width="15.85546875" customWidth="1"/>
    <col min="53" max="53" width="18.28515625" customWidth="1"/>
    <col min="54" max="54" width="14.85546875" customWidth="1"/>
    <col min="55" max="55" width="19.5703125" customWidth="1"/>
    <col min="56" max="148" width="9.140625" customWidth="1"/>
  </cols>
  <sheetData>
    <row r="1" spans="1:51" ht="21" customHeight="1" x14ac:dyDescent="0.2">
      <c r="C1" s="84" t="s">
        <v>34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40"/>
      <c r="AS1" s="13"/>
      <c r="AT1" s="13"/>
      <c r="AU1" s="13"/>
      <c r="AV1" s="13"/>
      <c r="AW1" s="13"/>
      <c r="AX1" s="13"/>
      <c r="AY1" s="13"/>
    </row>
    <row r="2" spans="1:51" ht="18.75" customHeight="1" x14ac:dyDescent="0.2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40"/>
      <c r="AS2" s="13"/>
      <c r="AT2" s="13"/>
      <c r="AU2" s="13"/>
      <c r="AV2" s="13"/>
      <c r="AW2" s="13"/>
      <c r="AX2" s="13"/>
      <c r="AY2" s="13"/>
    </row>
    <row r="3" spans="1:51" ht="96" customHeight="1" x14ac:dyDescent="0.2">
      <c r="C3" s="65" t="s">
        <v>3</v>
      </c>
      <c r="D3" s="67" t="s">
        <v>9</v>
      </c>
      <c r="E3" s="65" t="s">
        <v>2</v>
      </c>
      <c r="F3" s="65" t="s">
        <v>6</v>
      </c>
      <c r="G3" s="65" t="s">
        <v>8</v>
      </c>
      <c r="H3" s="65" t="s">
        <v>50</v>
      </c>
      <c r="I3" s="65" t="s">
        <v>54</v>
      </c>
      <c r="J3" s="65" t="s">
        <v>59</v>
      </c>
      <c r="K3" s="65" t="s">
        <v>60</v>
      </c>
      <c r="L3" s="65" t="s">
        <v>61</v>
      </c>
      <c r="M3" s="65" t="s">
        <v>62</v>
      </c>
      <c r="N3" s="65" t="s">
        <v>63</v>
      </c>
      <c r="O3" s="65" t="s">
        <v>64</v>
      </c>
      <c r="P3" s="65" t="s">
        <v>65</v>
      </c>
      <c r="Q3" s="65" t="s">
        <v>66</v>
      </c>
      <c r="R3" s="65" t="s">
        <v>67</v>
      </c>
      <c r="S3" s="65" t="s">
        <v>68</v>
      </c>
      <c r="T3" s="65" t="s">
        <v>69</v>
      </c>
      <c r="U3" s="65" t="s">
        <v>70</v>
      </c>
      <c r="V3" s="65" t="s">
        <v>71</v>
      </c>
      <c r="W3" s="65" t="s">
        <v>72</v>
      </c>
      <c r="X3" s="65" t="s">
        <v>73</v>
      </c>
      <c r="Y3" s="65" t="s">
        <v>76</v>
      </c>
      <c r="Z3" s="73" t="s">
        <v>77</v>
      </c>
      <c r="AA3" s="73" t="s">
        <v>78</v>
      </c>
      <c r="AB3" s="73" t="s">
        <v>79</v>
      </c>
      <c r="AC3" s="73" t="s">
        <v>80</v>
      </c>
      <c r="AD3" s="73" t="s">
        <v>81</v>
      </c>
      <c r="AE3" s="73" t="s">
        <v>82</v>
      </c>
      <c r="AF3" s="73" t="s">
        <v>83</v>
      </c>
      <c r="AG3" s="73" t="s">
        <v>84</v>
      </c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10"/>
      <c r="AS3"/>
      <c r="AT3"/>
      <c r="AU3"/>
      <c r="AV3"/>
      <c r="AW3"/>
      <c r="AX3"/>
      <c r="AY3"/>
    </row>
    <row r="4" spans="1:51" ht="18" customHeight="1" x14ac:dyDescent="0.2">
      <c r="C4" s="12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8">
        <v>23</v>
      </c>
      <c r="Z4" s="8">
        <v>24</v>
      </c>
      <c r="AA4" s="8">
        <v>25</v>
      </c>
      <c r="AB4" s="8">
        <v>26</v>
      </c>
      <c r="AC4" s="8">
        <v>27</v>
      </c>
      <c r="AD4" s="9">
        <v>28</v>
      </c>
      <c r="AE4" s="9">
        <f>AD4+1</f>
        <v>29</v>
      </c>
      <c r="AF4" s="9">
        <f t="shared" ref="AF4:AJ4" si="0">AE4+1</f>
        <v>30</v>
      </c>
      <c r="AG4" s="9">
        <f t="shared" si="0"/>
        <v>31</v>
      </c>
      <c r="AH4" s="9">
        <f t="shared" si="0"/>
        <v>32</v>
      </c>
      <c r="AI4" s="9">
        <f t="shared" si="0"/>
        <v>33</v>
      </c>
      <c r="AJ4" s="9">
        <f t="shared" si="0"/>
        <v>34</v>
      </c>
      <c r="AK4" s="9">
        <f t="shared" ref="AK4" si="1">AJ4+1</f>
        <v>35</v>
      </c>
      <c r="AL4" s="9">
        <f t="shared" ref="AL4" si="2">AK4+1</f>
        <v>36</v>
      </c>
      <c r="AM4" s="9">
        <f t="shared" ref="AM4" si="3">AL4+1</f>
        <v>37</v>
      </c>
      <c r="AN4" s="9">
        <f t="shared" ref="AN4" si="4">AM4+1</f>
        <v>38</v>
      </c>
      <c r="AO4" s="9">
        <f t="shared" ref="AO4" si="5">AN4+1</f>
        <v>39</v>
      </c>
      <c r="AP4" s="9">
        <f t="shared" ref="AP4" si="6">AO4+1</f>
        <v>40</v>
      </c>
      <c r="AQ4" s="9">
        <f t="shared" ref="AQ4" si="7">AP4+1</f>
        <v>41</v>
      </c>
      <c r="AR4" s="6"/>
      <c r="AS4"/>
      <c r="AT4"/>
      <c r="AU4"/>
      <c r="AV4"/>
      <c r="AW4"/>
      <c r="AX4"/>
      <c r="AY4"/>
    </row>
    <row r="5" spans="1:51" ht="35.1" customHeight="1" x14ac:dyDescent="0.2">
      <c r="C5" s="114" t="s">
        <v>10</v>
      </c>
      <c r="D5" s="91" t="s">
        <v>4</v>
      </c>
      <c r="E5" s="92"/>
      <c r="F5" s="92"/>
      <c r="G5" s="92"/>
      <c r="H5" s="92"/>
      <c r="I5" s="92"/>
      <c r="J5" s="92"/>
      <c r="K5" s="92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34"/>
      <c r="AS5"/>
      <c r="AT5"/>
      <c r="AU5"/>
      <c r="AV5"/>
      <c r="AW5"/>
      <c r="AX5"/>
      <c r="AY5"/>
    </row>
    <row r="6" spans="1:51" s="30" customFormat="1" ht="39.75" customHeight="1" x14ac:dyDescent="0.2">
      <c r="A6" s="27"/>
      <c r="B6" s="28"/>
      <c r="C6" s="115"/>
      <c r="D6" s="29" t="s">
        <v>38</v>
      </c>
      <c r="E6" s="23" t="s">
        <v>39</v>
      </c>
      <c r="F6" s="23" t="s">
        <v>11</v>
      </c>
      <c r="G6" s="23" t="s">
        <v>21</v>
      </c>
      <c r="H6" s="24">
        <v>25</v>
      </c>
      <c r="I6" s="23"/>
      <c r="J6" s="23"/>
      <c r="K6" s="23"/>
      <c r="L6" s="23">
        <v>1</v>
      </c>
      <c r="M6" s="23">
        <v>1</v>
      </c>
      <c r="N6" s="23">
        <v>1</v>
      </c>
      <c r="O6" s="23">
        <v>2</v>
      </c>
      <c r="P6" s="23">
        <v>2</v>
      </c>
      <c r="Q6" s="23">
        <v>3</v>
      </c>
      <c r="R6" s="23">
        <v>3</v>
      </c>
      <c r="S6" s="23">
        <v>3</v>
      </c>
      <c r="T6" s="23">
        <v>5</v>
      </c>
      <c r="U6" s="23">
        <v>5</v>
      </c>
      <c r="V6" s="23">
        <v>5</v>
      </c>
      <c r="W6" s="23">
        <v>7</v>
      </c>
      <c r="X6" s="23">
        <v>6</v>
      </c>
      <c r="Y6" s="23">
        <v>8</v>
      </c>
      <c r="Z6" s="56">
        <v>8</v>
      </c>
      <c r="AA6" s="56">
        <v>9</v>
      </c>
      <c r="AB6" s="56">
        <v>11</v>
      </c>
      <c r="AC6" s="56">
        <v>11</v>
      </c>
      <c r="AD6" s="56">
        <v>12</v>
      </c>
      <c r="AE6" s="56">
        <v>12</v>
      </c>
      <c r="AF6" s="56">
        <v>13</v>
      </c>
      <c r="AG6" s="56">
        <v>13</v>
      </c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41"/>
    </row>
    <row r="7" spans="1:51" s="30" customFormat="1" ht="37.5" customHeight="1" x14ac:dyDescent="0.2">
      <c r="A7" s="27"/>
      <c r="B7" s="28"/>
      <c r="C7" s="115"/>
      <c r="D7" s="29" t="s">
        <v>40</v>
      </c>
      <c r="E7" s="23" t="s">
        <v>41</v>
      </c>
      <c r="F7" s="23" t="s">
        <v>11</v>
      </c>
      <c r="G7" s="48" t="s">
        <v>13</v>
      </c>
      <c r="H7" s="24">
        <v>25</v>
      </c>
      <c r="I7" s="23"/>
      <c r="J7" s="23"/>
      <c r="K7" s="23">
        <v>1</v>
      </c>
      <c r="L7" s="23">
        <v>1</v>
      </c>
      <c r="M7" s="23">
        <v>1</v>
      </c>
      <c r="N7" s="23">
        <v>1</v>
      </c>
      <c r="O7" s="23">
        <v>1</v>
      </c>
      <c r="P7" s="23">
        <v>3</v>
      </c>
      <c r="Q7" s="23">
        <v>3</v>
      </c>
      <c r="R7" s="23">
        <v>3</v>
      </c>
      <c r="S7" s="23">
        <v>3</v>
      </c>
      <c r="T7" s="23">
        <v>4</v>
      </c>
      <c r="U7" s="23">
        <v>7</v>
      </c>
      <c r="V7" s="23">
        <v>7</v>
      </c>
      <c r="W7" s="23">
        <v>9</v>
      </c>
      <c r="X7" s="23">
        <v>11</v>
      </c>
      <c r="Y7" s="62">
        <v>15</v>
      </c>
      <c r="Z7" s="56">
        <v>16</v>
      </c>
      <c r="AA7" s="72">
        <v>17</v>
      </c>
      <c r="AB7" s="56">
        <v>17</v>
      </c>
      <c r="AC7" s="56">
        <v>19</v>
      </c>
      <c r="AD7" s="72">
        <v>23</v>
      </c>
      <c r="AE7" s="56">
        <v>25</v>
      </c>
      <c r="AF7" s="56">
        <v>25</v>
      </c>
      <c r="AG7" s="56">
        <v>25</v>
      </c>
      <c r="AH7" s="56"/>
      <c r="AI7" s="56"/>
      <c r="AJ7" s="56"/>
      <c r="AK7" s="56"/>
      <c r="AL7" s="56"/>
      <c r="AM7" s="72"/>
      <c r="AN7" s="56"/>
      <c r="AO7" s="56"/>
      <c r="AP7" s="74"/>
      <c r="AQ7" s="70"/>
      <c r="AR7" s="41"/>
    </row>
    <row r="8" spans="1:51" s="30" customFormat="1" ht="35.1" customHeight="1" x14ac:dyDescent="0.2">
      <c r="A8" s="27"/>
      <c r="B8" s="28"/>
      <c r="C8" s="115"/>
      <c r="D8" s="88" t="s">
        <v>48</v>
      </c>
      <c r="E8" s="89"/>
      <c r="F8" s="89"/>
      <c r="G8" s="116"/>
      <c r="H8" s="24">
        <f>+H6+H7</f>
        <v>50</v>
      </c>
      <c r="I8" s="24">
        <f t="shared" ref="I8:AQ8" si="8">+I6+I7</f>
        <v>0</v>
      </c>
      <c r="J8" s="24">
        <f t="shared" si="8"/>
        <v>0</v>
      </c>
      <c r="K8" s="24">
        <f t="shared" si="8"/>
        <v>1</v>
      </c>
      <c r="L8" s="24">
        <f t="shared" si="8"/>
        <v>2</v>
      </c>
      <c r="M8" s="24">
        <f t="shared" si="8"/>
        <v>2</v>
      </c>
      <c r="N8" s="24">
        <f t="shared" si="8"/>
        <v>2</v>
      </c>
      <c r="O8" s="24">
        <f t="shared" si="8"/>
        <v>3</v>
      </c>
      <c r="P8" s="24">
        <f t="shared" si="8"/>
        <v>5</v>
      </c>
      <c r="Q8" s="24">
        <f t="shared" si="8"/>
        <v>6</v>
      </c>
      <c r="R8" s="24">
        <f t="shared" si="8"/>
        <v>6</v>
      </c>
      <c r="S8" s="24">
        <f t="shared" si="8"/>
        <v>6</v>
      </c>
      <c r="T8" s="24">
        <f t="shared" si="8"/>
        <v>9</v>
      </c>
      <c r="U8" s="24">
        <f t="shared" si="8"/>
        <v>12</v>
      </c>
      <c r="V8" s="24">
        <f t="shared" si="8"/>
        <v>12</v>
      </c>
      <c r="W8" s="24">
        <f t="shared" si="8"/>
        <v>16</v>
      </c>
      <c r="X8" s="24">
        <f t="shared" si="8"/>
        <v>17</v>
      </c>
      <c r="Y8" s="24">
        <f t="shared" si="8"/>
        <v>23</v>
      </c>
      <c r="Z8" s="24">
        <f t="shared" si="8"/>
        <v>24</v>
      </c>
      <c r="AA8" s="24">
        <f t="shared" si="8"/>
        <v>26</v>
      </c>
      <c r="AB8" s="24">
        <f t="shared" si="8"/>
        <v>28</v>
      </c>
      <c r="AC8" s="24">
        <f t="shared" si="8"/>
        <v>30</v>
      </c>
      <c r="AD8" s="24">
        <f>AD6+AD7</f>
        <v>35</v>
      </c>
      <c r="AE8" s="24">
        <f t="shared" si="8"/>
        <v>37</v>
      </c>
      <c r="AF8" s="24">
        <f t="shared" si="8"/>
        <v>38</v>
      </c>
      <c r="AG8" s="24">
        <f>AG6+AG7</f>
        <v>38</v>
      </c>
      <c r="AH8" s="24">
        <f t="shared" si="8"/>
        <v>0</v>
      </c>
      <c r="AI8" s="24">
        <f t="shared" si="8"/>
        <v>0</v>
      </c>
      <c r="AJ8" s="24">
        <f t="shared" si="8"/>
        <v>0</v>
      </c>
      <c r="AK8" s="24">
        <f t="shared" si="8"/>
        <v>0</v>
      </c>
      <c r="AL8" s="24">
        <f t="shared" si="8"/>
        <v>0</v>
      </c>
      <c r="AM8" s="24">
        <f t="shared" si="8"/>
        <v>0</v>
      </c>
      <c r="AN8" s="24">
        <f t="shared" si="8"/>
        <v>0</v>
      </c>
      <c r="AO8" s="24">
        <f t="shared" si="8"/>
        <v>0</v>
      </c>
      <c r="AP8" s="24">
        <f t="shared" si="8"/>
        <v>0</v>
      </c>
      <c r="AQ8" s="24">
        <f t="shared" si="8"/>
        <v>0</v>
      </c>
      <c r="AR8" s="42"/>
    </row>
    <row r="9" spans="1:51" s="30" customFormat="1" ht="35.1" customHeight="1" x14ac:dyDescent="0.2">
      <c r="A9" s="27"/>
      <c r="B9" s="28"/>
      <c r="C9" s="115"/>
      <c r="D9" s="88" t="s">
        <v>5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35"/>
    </row>
    <row r="10" spans="1:51" s="30" customFormat="1" ht="51.75" customHeight="1" x14ac:dyDescent="0.2">
      <c r="A10" s="27" t="s">
        <v>1</v>
      </c>
      <c r="B10" s="28" t="s">
        <v>0</v>
      </c>
      <c r="C10" s="115"/>
      <c r="D10" s="25" t="s">
        <v>30</v>
      </c>
      <c r="E10" s="25" t="s">
        <v>31</v>
      </c>
      <c r="F10" s="23" t="s">
        <v>11</v>
      </c>
      <c r="G10" s="23" t="s">
        <v>44</v>
      </c>
      <c r="H10" s="24">
        <v>50</v>
      </c>
      <c r="I10" s="23"/>
      <c r="J10" s="23">
        <v>0</v>
      </c>
      <c r="K10" s="23">
        <v>0</v>
      </c>
      <c r="L10" s="23">
        <v>1</v>
      </c>
      <c r="M10" s="23">
        <v>1</v>
      </c>
      <c r="N10" s="23">
        <v>2</v>
      </c>
      <c r="O10" s="23">
        <v>3</v>
      </c>
      <c r="P10" s="23">
        <v>3</v>
      </c>
      <c r="Q10" s="23">
        <v>3</v>
      </c>
      <c r="R10" s="23">
        <v>4</v>
      </c>
      <c r="S10" s="23">
        <v>12</v>
      </c>
      <c r="T10" s="23">
        <v>14</v>
      </c>
      <c r="U10" s="23">
        <v>20</v>
      </c>
      <c r="V10" s="23">
        <v>30</v>
      </c>
      <c r="W10" s="23">
        <v>40</v>
      </c>
      <c r="X10" s="23">
        <v>46</v>
      </c>
      <c r="Y10" s="23">
        <v>51</v>
      </c>
      <c r="Z10" s="56">
        <v>55</v>
      </c>
      <c r="AA10" s="56">
        <v>60</v>
      </c>
      <c r="AB10" s="56">
        <v>63</v>
      </c>
      <c r="AC10" s="56">
        <v>68</v>
      </c>
      <c r="AD10" s="56">
        <v>68</v>
      </c>
      <c r="AE10" s="56">
        <v>70</v>
      </c>
      <c r="AF10" s="56">
        <v>72</v>
      </c>
      <c r="AG10" s="56">
        <v>75</v>
      </c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41"/>
    </row>
    <row r="11" spans="1:51" s="30" customFormat="1" ht="39.950000000000003" customHeight="1" x14ac:dyDescent="0.2">
      <c r="A11" s="27" t="s">
        <v>1</v>
      </c>
      <c r="B11" s="28" t="s">
        <v>0</v>
      </c>
      <c r="C11" s="115"/>
      <c r="D11" s="25" t="s">
        <v>14</v>
      </c>
      <c r="E11" s="23" t="s">
        <v>15</v>
      </c>
      <c r="F11" s="23" t="s">
        <v>11</v>
      </c>
      <c r="G11" s="23" t="s">
        <v>44</v>
      </c>
      <c r="H11" s="24">
        <v>25</v>
      </c>
      <c r="I11" s="23"/>
      <c r="J11" s="23"/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1</v>
      </c>
      <c r="U11" s="23">
        <v>2</v>
      </c>
      <c r="V11" s="23">
        <v>3</v>
      </c>
      <c r="W11" s="23">
        <v>5</v>
      </c>
      <c r="X11" s="23">
        <v>5</v>
      </c>
      <c r="Y11" s="23">
        <v>5</v>
      </c>
      <c r="Z11" s="56">
        <v>5</v>
      </c>
      <c r="AA11" s="56">
        <v>5</v>
      </c>
      <c r="AB11" s="56">
        <v>6</v>
      </c>
      <c r="AC11" s="56">
        <v>7</v>
      </c>
      <c r="AD11" s="56">
        <v>8</v>
      </c>
      <c r="AE11" s="56">
        <v>8</v>
      </c>
      <c r="AF11" s="56">
        <v>9</v>
      </c>
      <c r="AG11" s="56">
        <v>11</v>
      </c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41"/>
    </row>
    <row r="12" spans="1:51" ht="39.75" customHeight="1" x14ac:dyDescent="0.2">
      <c r="C12" s="115"/>
      <c r="D12" s="25" t="s">
        <v>16</v>
      </c>
      <c r="E12" s="23" t="s">
        <v>17</v>
      </c>
      <c r="F12" s="23" t="s">
        <v>11</v>
      </c>
      <c r="G12" s="23" t="s">
        <v>44</v>
      </c>
      <c r="H12" s="24">
        <v>30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3">
        <v>1</v>
      </c>
      <c r="Q12" s="23">
        <v>1</v>
      </c>
      <c r="R12" s="23">
        <v>2</v>
      </c>
      <c r="S12" s="23">
        <v>2</v>
      </c>
      <c r="T12" s="23">
        <v>6</v>
      </c>
      <c r="U12" s="23">
        <v>10</v>
      </c>
      <c r="V12" s="23">
        <v>14</v>
      </c>
      <c r="W12" s="23">
        <v>19</v>
      </c>
      <c r="X12" s="23">
        <v>21</v>
      </c>
      <c r="Y12" s="23">
        <v>26</v>
      </c>
      <c r="Z12" s="8">
        <v>27</v>
      </c>
      <c r="AA12" s="8">
        <v>29</v>
      </c>
      <c r="AB12" s="8">
        <v>30</v>
      </c>
      <c r="AC12" s="8">
        <v>33</v>
      </c>
      <c r="AD12" s="8">
        <v>37</v>
      </c>
      <c r="AE12" s="8">
        <v>38</v>
      </c>
      <c r="AF12" s="8">
        <v>39</v>
      </c>
      <c r="AG12" s="8">
        <v>40</v>
      </c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41"/>
      <c r="AS12"/>
      <c r="AT12"/>
      <c r="AU12"/>
      <c r="AV12"/>
      <c r="AW12"/>
      <c r="AX12"/>
      <c r="AY12"/>
    </row>
    <row r="13" spans="1:51" ht="39.950000000000003" customHeight="1" x14ac:dyDescent="0.2">
      <c r="C13" s="115"/>
      <c r="D13" s="25" t="s">
        <v>42</v>
      </c>
      <c r="E13" s="23" t="s">
        <v>43</v>
      </c>
      <c r="F13" s="23" t="s">
        <v>11</v>
      </c>
      <c r="G13" s="23" t="s">
        <v>44</v>
      </c>
      <c r="H13" s="24">
        <v>25</v>
      </c>
      <c r="I13" s="23"/>
      <c r="J13" s="23"/>
      <c r="K13" s="23"/>
      <c r="L13" s="23">
        <v>1</v>
      </c>
      <c r="M13" s="23">
        <v>1</v>
      </c>
      <c r="N13" s="23">
        <v>1</v>
      </c>
      <c r="O13" s="23">
        <v>2</v>
      </c>
      <c r="P13" s="23">
        <v>2</v>
      </c>
      <c r="Q13" s="23">
        <v>2</v>
      </c>
      <c r="R13" s="23">
        <v>2</v>
      </c>
      <c r="S13" s="23">
        <v>2</v>
      </c>
      <c r="T13" s="23">
        <v>2</v>
      </c>
      <c r="U13" s="23">
        <v>2</v>
      </c>
      <c r="V13" s="23">
        <v>2</v>
      </c>
      <c r="W13" s="23">
        <v>4</v>
      </c>
      <c r="X13" s="23">
        <v>4</v>
      </c>
      <c r="Y13" s="23">
        <v>6</v>
      </c>
      <c r="Z13" s="8">
        <v>6</v>
      </c>
      <c r="AA13" s="8">
        <v>6</v>
      </c>
      <c r="AB13" s="8">
        <v>7</v>
      </c>
      <c r="AC13" s="8">
        <v>8</v>
      </c>
      <c r="AD13" s="8">
        <v>12</v>
      </c>
      <c r="AE13" s="8">
        <v>12</v>
      </c>
      <c r="AF13" s="8">
        <v>13</v>
      </c>
      <c r="AG13" s="8">
        <v>12</v>
      </c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41"/>
      <c r="AS13"/>
      <c r="AT13"/>
      <c r="AU13"/>
      <c r="AV13"/>
      <c r="AW13"/>
      <c r="AX13"/>
      <c r="AY13"/>
    </row>
    <row r="14" spans="1:51" ht="39.950000000000003" customHeight="1" x14ac:dyDescent="0.2">
      <c r="C14" s="115"/>
      <c r="D14" s="25" t="s">
        <v>45</v>
      </c>
      <c r="E14" s="23" t="s">
        <v>46</v>
      </c>
      <c r="F14" s="23" t="s">
        <v>11</v>
      </c>
      <c r="G14" s="23" t="s">
        <v>44</v>
      </c>
      <c r="H14" s="24">
        <v>25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>
        <v>1</v>
      </c>
      <c r="U14" s="23">
        <v>2</v>
      </c>
      <c r="V14" s="23">
        <v>3</v>
      </c>
      <c r="W14" s="23">
        <v>5</v>
      </c>
      <c r="X14" s="23">
        <v>5</v>
      </c>
      <c r="Y14" s="23">
        <v>5</v>
      </c>
      <c r="Z14" s="8">
        <v>6</v>
      </c>
      <c r="AA14" s="8">
        <v>6</v>
      </c>
      <c r="AB14" s="8">
        <v>6</v>
      </c>
      <c r="AC14" s="8">
        <v>6</v>
      </c>
      <c r="AD14" s="8">
        <v>8</v>
      </c>
      <c r="AE14" s="8">
        <v>9</v>
      </c>
      <c r="AF14" s="8">
        <v>9</v>
      </c>
      <c r="AG14" s="8">
        <v>9</v>
      </c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41"/>
      <c r="AS14"/>
      <c r="AT14"/>
      <c r="AU14"/>
      <c r="AV14"/>
      <c r="AW14"/>
      <c r="AX14"/>
      <c r="AY14"/>
    </row>
    <row r="15" spans="1:51" ht="39.950000000000003" customHeight="1" x14ac:dyDescent="0.2">
      <c r="C15" s="115"/>
      <c r="D15" s="127" t="s">
        <v>49</v>
      </c>
      <c r="E15" s="128"/>
      <c r="F15" s="128"/>
      <c r="G15" s="129"/>
      <c r="H15" s="24">
        <f>H10+H11+H12+H13+H14</f>
        <v>155</v>
      </c>
      <c r="I15" s="24">
        <f>I10+I11+I12+I13+I14</f>
        <v>1</v>
      </c>
      <c r="J15" s="24">
        <f t="shared" ref="J15:M15" si="9">J10+J11+J12+J13+J14</f>
        <v>1</v>
      </c>
      <c r="K15" s="24">
        <f t="shared" si="9"/>
        <v>1</v>
      </c>
      <c r="L15" s="24">
        <f t="shared" si="9"/>
        <v>3</v>
      </c>
      <c r="M15" s="24">
        <f t="shared" si="9"/>
        <v>3</v>
      </c>
      <c r="N15" s="24">
        <f t="shared" ref="N15:O15" si="10">N10+N11+N12+N13+N14</f>
        <v>4</v>
      </c>
      <c r="O15" s="24">
        <f t="shared" si="10"/>
        <v>6</v>
      </c>
      <c r="P15" s="24">
        <f t="shared" ref="P15:T15" si="11">P10+P11+P12+P13+P14</f>
        <v>6</v>
      </c>
      <c r="Q15" s="24">
        <f t="shared" si="11"/>
        <v>6</v>
      </c>
      <c r="R15" s="24">
        <f t="shared" si="11"/>
        <v>8</v>
      </c>
      <c r="S15" s="24">
        <f t="shared" si="11"/>
        <v>16</v>
      </c>
      <c r="T15" s="24">
        <f t="shared" si="11"/>
        <v>24</v>
      </c>
      <c r="U15" s="24">
        <f t="shared" ref="U15:V15" si="12">U10+U11+U12+U13+U14</f>
        <v>36</v>
      </c>
      <c r="V15" s="24">
        <f t="shared" si="12"/>
        <v>52</v>
      </c>
      <c r="W15" s="24">
        <f t="shared" ref="W15:X15" si="13">W10+W11+W12+W13+W14</f>
        <v>73</v>
      </c>
      <c r="X15" s="24">
        <f t="shared" si="13"/>
        <v>81</v>
      </c>
      <c r="Y15" s="24">
        <f>Y10+Y11+Y12+Y13+Y14</f>
        <v>93</v>
      </c>
      <c r="Z15" s="9">
        <f>Z10+Z11+Z12+Z13+Z14</f>
        <v>99</v>
      </c>
      <c r="AA15" s="9">
        <f>AA10+AA11+AA12+AA13+AA14</f>
        <v>106</v>
      </c>
      <c r="AB15" s="9">
        <f t="shared" ref="AB15:AC15" si="14">AB10+AB11+AB12+AB13+AB14</f>
        <v>112</v>
      </c>
      <c r="AC15" s="9">
        <f t="shared" si="14"/>
        <v>122</v>
      </c>
      <c r="AD15" s="9">
        <f>AD10+AD11+AD12+AD13+AD14</f>
        <v>133</v>
      </c>
      <c r="AE15" s="9">
        <f t="shared" ref="AE15" si="15">AE10+AE11+AE12+AE13+AE14</f>
        <v>137</v>
      </c>
      <c r="AF15" s="9">
        <f>AF10+AF11+AF12+AF13+AF14</f>
        <v>142</v>
      </c>
      <c r="AG15" s="9">
        <f>AG10+AG11+AG12+AG13+AG14</f>
        <v>147</v>
      </c>
      <c r="AH15" s="9">
        <f t="shared" ref="AH15:AI15" si="16">AH10+AH11+AH12+AH13+AH14</f>
        <v>0</v>
      </c>
      <c r="AI15" s="9">
        <f t="shared" si="16"/>
        <v>0</v>
      </c>
      <c r="AJ15" s="9">
        <f t="shared" ref="AJ15:AL15" si="17">AJ10+AJ11+AJ12+AJ13+AJ14</f>
        <v>0</v>
      </c>
      <c r="AK15" s="9">
        <f t="shared" si="17"/>
        <v>0</v>
      </c>
      <c r="AL15" s="9">
        <f t="shared" si="17"/>
        <v>0</v>
      </c>
      <c r="AM15" s="9">
        <f t="shared" ref="AM15:AQ15" si="18">AM10+AM11+AM12+AM13+AM14</f>
        <v>0</v>
      </c>
      <c r="AN15" s="9">
        <f t="shared" si="18"/>
        <v>0</v>
      </c>
      <c r="AO15" s="9">
        <f t="shared" si="18"/>
        <v>0</v>
      </c>
      <c r="AP15" s="9">
        <f t="shared" si="18"/>
        <v>0</v>
      </c>
      <c r="AQ15" s="9">
        <f t="shared" si="18"/>
        <v>0</v>
      </c>
      <c r="AR15" s="42"/>
      <c r="AS15"/>
      <c r="AT15"/>
      <c r="AU15"/>
      <c r="AV15"/>
      <c r="AW15"/>
      <c r="AX15"/>
      <c r="AY15"/>
    </row>
    <row r="16" spans="1:51" ht="39.950000000000003" customHeight="1" x14ac:dyDescent="0.2">
      <c r="C16" s="115"/>
      <c r="D16" s="102" t="s">
        <v>7</v>
      </c>
      <c r="E16" s="103"/>
      <c r="F16" s="103"/>
      <c r="G16" s="104"/>
      <c r="H16" s="49">
        <f>H8+H15</f>
        <v>205</v>
      </c>
      <c r="I16" s="50">
        <f>I8+I15</f>
        <v>1</v>
      </c>
      <c r="J16" s="50">
        <f t="shared" ref="J16:M16" si="19">J8+J15</f>
        <v>1</v>
      </c>
      <c r="K16" s="50">
        <f t="shared" si="19"/>
        <v>2</v>
      </c>
      <c r="L16" s="50">
        <f>L8+L15</f>
        <v>5</v>
      </c>
      <c r="M16" s="50">
        <f t="shared" si="19"/>
        <v>5</v>
      </c>
      <c r="N16" s="50">
        <f t="shared" ref="N16:O16" si="20">N8+N15</f>
        <v>6</v>
      </c>
      <c r="O16" s="50">
        <f t="shared" si="20"/>
        <v>9</v>
      </c>
      <c r="P16" s="50">
        <f t="shared" ref="P16:T16" si="21">P8+P15</f>
        <v>11</v>
      </c>
      <c r="Q16" s="50">
        <f t="shared" si="21"/>
        <v>12</v>
      </c>
      <c r="R16" s="50">
        <f t="shared" si="21"/>
        <v>14</v>
      </c>
      <c r="S16" s="50">
        <f t="shared" si="21"/>
        <v>22</v>
      </c>
      <c r="T16" s="50">
        <f t="shared" si="21"/>
        <v>33</v>
      </c>
      <c r="U16" s="50">
        <f t="shared" ref="U16:V16" si="22">U8+U15</f>
        <v>48</v>
      </c>
      <c r="V16" s="50">
        <f t="shared" si="22"/>
        <v>64</v>
      </c>
      <c r="W16" s="50">
        <f t="shared" ref="W16:X16" si="23">W8+W15</f>
        <v>89</v>
      </c>
      <c r="X16" s="50">
        <f t="shared" si="23"/>
        <v>98</v>
      </c>
      <c r="Y16" s="50">
        <f>Y8+Y15</f>
        <v>116</v>
      </c>
      <c r="Z16" s="50">
        <f t="shared" ref="Z16" si="24">Z8+Z15</f>
        <v>123</v>
      </c>
      <c r="AA16" s="50">
        <f>AA8+AA15</f>
        <v>132</v>
      </c>
      <c r="AB16" s="50">
        <f t="shared" ref="AB16" si="25">AB8+AB15</f>
        <v>140</v>
      </c>
      <c r="AC16" s="50">
        <f>AC8+AC15</f>
        <v>152</v>
      </c>
      <c r="AD16" s="50">
        <f>AD8+AD15</f>
        <v>168</v>
      </c>
      <c r="AE16" s="50">
        <f t="shared" ref="AE16" si="26">AE8+AE15</f>
        <v>174</v>
      </c>
      <c r="AF16" s="50">
        <f>AF8+AF15</f>
        <v>180</v>
      </c>
      <c r="AG16" s="50">
        <f>AG8+AG15</f>
        <v>185</v>
      </c>
      <c r="AH16" s="50">
        <f t="shared" ref="AH16:AI16" si="27">AH8+AH15</f>
        <v>0</v>
      </c>
      <c r="AI16" s="50">
        <f t="shared" si="27"/>
        <v>0</v>
      </c>
      <c r="AJ16" s="50">
        <f t="shared" ref="AJ16:AL16" si="28">AJ8+AJ15</f>
        <v>0</v>
      </c>
      <c r="AK16" s="50">
        <f t="shared" si="28"/>
        <v>0</v>
      </c>
      <c r="AL16" s="50">
        <f t="shared" si="28"/>
        <v>0</v>
      </c>
      <c r="AM16" s="50">
        <f t="shared" ref="AM16:AQ16" si="29">AM8+AM15</f>
        <v>0</v>
      </c>
      <c r="AN16" s="50">
        <f t="shared" si="29"/>
        <v>0</v>
      </c>
      <c r="AO16" s="50">
        <f t="shared" si="29"/>
        <v>0</v>
      </c>
      <c r="AP16" s="50">
        <f t="shared" si="29"/>
        <v>0</v>
      </c>
      <c r="AQ16" s="50">
        <f t="shared" si="29"/>
        <v>0</v>
      </c>
      <c r="AR16" s="42"/>
      <c r="AS16"/>
      <c r="AT16"/>
      <c r="AU16"/>
      <c r="AV16"/>
      <c r="AW16"/>
      <c r="AX16"/>
      <c r="AY16"/>
    </row>
    <row r="17" spans="1:51" ht="39.950000000000003" customHeight="1" x14ac:dyDescent="0.2">
      <c r="C17" s="115"/>
      <c r="D17" s="86" t="s">
        <v>36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36"/>
      <c r="AS17"/>
      <c r="AT17"/>
      <c r="AU17"/>
      <c r="AV17"/>
      <c r="AW17"/>
      <c r="AX17"/>
      <c r="AY17"/>
    </row>
    <row r="18" spans="1:51" ht="56.25" customHeight="1" x14ac:dyDescent="0.2">
      <c r="C18" s="115"/>
      <c r="D18" s="20" t="s">
        <v>30</v>
      </c>
      <c r="E18" s="21" t="s">
        <v>31</v>
      </c>
      <c r="F18" s="21" t="s">
        <v>18</v>
      </c>
      <c r="G18" s="21" t="s">
        <v>44</v>
      </c>
      <c r="H18" s="31">
        <v>25</v>
      </c>
      <c r="I18" s="21">
        <v>2</v>
      </c>
      <c r="J18" s="21">
        <v>3</v>
      </c>
      <c r="K18" s="21">
        <v>3</v>
      </c>
      <c r="L18" s="21">
        <v>3</v>
      </c>
      <c r="M18" s="21">
        <v>3</v>
      </c>
      <c r="N18" s="21">
        <v>3</v>
      </c>
      <c r="O18" s="21">
        <v>4</v>
      </c>
      <c r="P18" s="21">
        <v>5</v>
      </c>
      <c r="Q18" s="21">
        <v>5</v>
      </c>
      <c r="R18" s="21">
        <v>5</v>
      </c>
      <c r="S18" s="21">
        <v>5</v>
      </c>
      <c r="T18" s="21">
        <v>5</v>
      </c>
      <c r="U18" s="21">
        <v>5</v>
      </c>
      <c r="V18" s="21">
        <v>6</v>
      </c>
      <c r="W18" s="21">
        <v>6</v>
      </c>
      <c r="X18" s="21">
        <v>7</v>
      </c>
      <c r="Y18" s="21">
        <v>8</v>
      </c>
      <c r="Z18" s="21">
        <v>8</v>
      </c>
      <c r="AA18" s="21">
        <v>8</v>
      </c>
      <c r="AB18" s="21">
        <v>9</v>
      </c>
      <c r="AC18" s="21">
        <v>11</v>
      </c>
      <c r="AD18" s="64">
        <v>12</v>
      </c>
      <c r="AE18" s="64">
        <v>12</v>
      </c>
      <c r="AF18" s="64">
        <v>12</v>
      </c>
      <c r="AG18" s="64">
        <v>12</v>
      </c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43"/>
      <c r="AS18"/>
      <c r="AT18"/>
      <c r="AU18"/>
      <c r="AV18"/>
      <c r="AW18"/>
      <c r="AX18"/>
      <c r="AY18"/>
    </row>
    <row r="19" spans="1:51" ht="56.25" customHeight="1" x14ac:dyDescent="0.2">
      <c r="C19" s="115"/>
      <c r="D19" s="20" t="s">
        <v>55</v>
      </c>
      <c r="E19" s="21" t="s">
        <v>56</v>
      </c>
      <c r="F19" s="21" t="s">
        <v>18</v>
      </c>
      <c r="G19" s="21" t="s">
        <v>12</v>
      </c>
      <c r="H19" s="31">
        <v>25</v>
      </c>
      <c r="I19" s="21"/>
      <c r="J19" s="21"/>
      <c r="K19" s="21"/>
      <c r="L19" s="21"/>
      <c r="M19" s="21"/>
      <c r="N19" s="21">
        <v>1</v>
      </c>
      <c r="O19" s="21">
        <v>1</v>
      </c>
      <c r="P19" s="21">
        <v>1</v>
      </c>
      <c r="Q19" s="21">
        <v>1</v>
      </c>
      <c r="R19" s="21">
        <v>1</v>
      </c>
      <c r="S19" s="21">
        <v>1</v>
      </c>
      <c r="T19" s="21">
        <v>2</v>
      </c>
      <c r="U19" s="21">
        <v>2</v>
      </c>
      <c r="V19" s="21">
        <v>4</v>
      </c>
      <c r="W19" s="21">
        <v>4</v>
      </c>
      <c r="X19" s="21">
        <v>5</v>
      </c>
      <c r="Y19" s="21">
        <v>5</v>
      </c>
      <c r="Z19" s="21">
        <v>5</v>
      </c>
      <c r="AA19" s="21">
        <v>5</v>
      </c>
      <c r="AB19" s="21">
        <v>5</v>
      </c>
      <c r="AC19" s="21">
        <v>5</v>
      </c>
      <c r="AD19" s="64">
        <v>5</v>
      </c>
      <c r="AE19" s="64">
        <v>5</v>
      </c>
      <c r="AF19" s="64">
        <v>5</v>
      </c>
      <c r="AG19" s="64">
        <v>5</v>
      </c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43"/>
      <c r="AS19"/>
      <c r="AT19"/>
      <c r="AU19"/>
      <c r="AV19"/>
      <c r="AW19"/>
      <c r="AX19"/>
      <c r="AY19"/>
    </row>
    <row r="20" spans="1:51" s="80" customFormat="1" ht="39.75" customHeight="1" x14ac:dyDescent="0.2">
      <c r="A20" s="78"/>
      <c r="B20" s="79"/>
      <c r="C20" s="115"/>
      <c r="D20" s="97" t="s">
        <v>26</v>
      </c>
      <c r="E20" s="98"/>
      <c r="F20" s="98"/>
      <c r="G20" s="99"/>
      <c r="H20" s="33">
        <f>H18+H19</f>
        <v>50</v>
      </c>
      <c r="I20" s="33">
        <f t="shared" ref="I20:AQ20" si="30">I18+I19</f>
        <v>2</v>
      </c>
      <c r="J20" s="33">
        <f t="shared" si="30"/>
        <v>3</v>
      </c>
      <c r="K20" s="33">
        <f t="shared" si="30"/>
        <v>3</v>
      </c>
      <c r="L20" s="33">
        <f t="shared" si="30"/>
        <v>3</v>
      </c>
      <c r="M20" s="33">
        <f t="shared" si="30"/>
        <v>3</v>
      </c>
      <c r="N20" s="33">
        <f t="shared" si="30"/>
        <v>4</v>
      </c>
      <c r="O20" s="33">
        <f t="shared" si="30"/>
        <v>5</v>
      </c>
      <c r="P20" s="33">
        <f t="shared" si="30"/>
        <v>6</v>
      </c>
      <c r="Q20" s="33">
        <f t="shared" si="30"/>
        <v>6</v>
      </c>
      <c r="R20" s="33">
        <f t="shared" si="30"/>
        <v>6</v>
      </c>
      <c r="S20" s="33">
        <f t="shared" si="30"/>
        <v>6</v>
      </c>
      <c r="T20" s="33">
        <f t="shared" si="30"/>
        <v>7</v>
      </c>
      <c r="U20" s="33">
        <f t="shared" si="30"/>
        <v>7</v>
      </c>
      <c r="V20" s="33">
        <f t="shared" si="30"/>
        <v>10</v>
      </c>
      <c r="W20" s="33">
        <f t="shared" si="30"/>
        <v>10</v>
      </c>
      <c r="X20" s="33">
        <f t="shared" si="30"/>
        <v>12</v>
      </c>
      <c r="Y20" s="33">
        <f t="shared" si="30"/>
        <v>13</v>
      </c>
      <c r="Z20" s="33">
        <f t="shared" si="30"/>
        <v>13</v>
      </c>
      <c r="AA20" s="33">
        <f t="shared" si="30"/>
        <v>13</v>
      </c>
      <c r="AB20" s="33">
        <f t="shared" si="30"/>
        <v>14</v>
      </c>
      <c r="AC20" s="33">
        <f t="shared" si="30"/>
        <v>16</v>
      </c>
      <c r="AD20" s="33">
        <f t="shared" si="30"/>
        <v>17</v>
      </c>
      <c r="AE20" s="33">
        <f t="shared" si="30"/>
        <v>17</v>
      </c>
      <c r="AF20" s="33">
        <f t="shared" si="30"/>
        <v>17</v>
      </c>
      <c r="AG20" s="33">
        <f t="shared" si="30"/>
        <v>17</v>
      </c>
      <c r="AH20" s="33">
        <f t="shared" si="30"/>
        <v>0</v>
      </c>
      <c r="AI20" s="33">
        <f t="shared" si="30"/>
        <v>0</v>
      </c>
      <c r="AJ20" s="33">
        <f t="shared" si="30"/>
        <v>0</v>
      </c>
      <c r="AK20" s="33">
        <f t="shared" si="30"/>
        <v>0</v>
      </c>
      <c r="AL20" s="33">
        <f t="shared" si="30"/>
        <v>0</v>
      </c>
      <c r="AM20" s="33">
        <f t="shared" si="30"/>
        <v>0</v>
      </c>
      <c r="AN20" s="33">
        <f t="shared" si="30"/>
        <v>0</v>
      </c>
      <c r="AO20" s="33">
        <f t="shared" si="30"/>
        <v>0</v>
      </c>
      <c r="AP20" s="33">
        <f t="shared" si="30"/>
        <v>0</v>
      </c>
      <c r="AQ20" s="33">
        <f t="shared" si="30"/>
        <v>0</v>
      </c>
      <c r="AR20" s="45"/>
    </row>
    <row r="21" spans="1:51" ht="35.1" customHeight="1" x14ac:dyDescent="0.2">
      <c r="C21" s="115"/>
      <c r="D21" s="130" t="s">
        <v>19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37"/>
      <c r="AS21"/>
      <c r="AT21"/>
      <c r="AU21"/>
      <c r="AV21"/>
      <c r="AW21"/>
      <c r="AX21"/>
      <c r="AY21"/>
    </row>
    <row r="22" spans="1:51" ht="39.950000000000003" customHeight="1" x14ac:dyDescent="0.2">
      <c r="C22" s="115"/>
      <c r="D22" s="32" t="s">
        <v>51</v>
      </c>
      <c r="E22" s="32" t="s">
        <v>52</v>
      </c>
      <c r="F22" s="32" t="s">
        <v>20</v>
      </c>
      <c r="G22" s="32" t="s">
        <v>21</v>
      </c>
      <c r="H22" s="19">
        <v>15</v>
      </c>
      <c r="I22" s="12">
        <v>2</v>
      </c>
      <c r="J22" s="12">
        <v>3</v>
      </c>
      <c r="K22" s="12">
        <v>4</v>
      </c>
      <c r="L22" s="12">
        <v>4</v>
      </c>
      <c r="M22" s="12">
        <v>4</v>
      </c>
      <c r="N22" s="12">
        <v>4</v>
      </c>
      <c r="O22" s="12">
        <v>4</v>
      </c>
      <c r="P22" s="12">
        <v>4</v>
      </c>
      <c r="Q22" s="12">
        <v>4</v>
      </c>
      <c r="R22" s="12">
        <v>4</v>
      </c>
      <c r="S22" s="12">
        <v>5</v>
      </c>
      <c r="T22" s="12">
        <v>8</v>
      </c>
      <c r="U22" s="12">
        <v>9</v>
      </c>
      <c r="V22" s="12">
        <v>10</v>
      </c>
      <c r="W22" s="12">
        <v>13</v>
      </c>
      <c r="X22" s="12">
        <v>14</v>
      </c>
      <c r="Y22" s="12">
        <v>14</v>
      </c>
      <c r="Z22" s="12">
        <v>14</v>
      </c>
      <c r="AA22" s="12">
        <v>14</v>
      </c>
      <c r="AB22" s="12">
        <v>15</v>
      </c>
      <c r="AC22" s="12">
        <v>15</v>
      </c>
      <c r="AD22" s="9">
        <v>15</v>
      </c>
      <c r="AE22" s="9">
        <v>15</v>
      </c>
      <c r="AF22" s="9">
        <v>15</v>
      </c>
      <c r="AG22" s="9">
        <v>15</v>
      </c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44"/>
      <c r="AS22"/>
      <c r="AT22"/>
      <c r="AU22"/>
      <c r="AV22"/>
      <c r="AW22"/>
      <c r="AX22"/>
      <c r="AY22"/>
    </row>
    <row r="23" spans="1:51" ht="39.950000000000003" customHeight="1" x14ac:dyDescent="0.2">
      <c r="C23" s="115"/>
      <c r="D23" s="32" t="s">
        <v>22</v>
      </c>
      <c r="E23" s="32" t="s">
        <v>57</v>
      </c>
      <c r="F23" s="32" t="s">
        <v>20</v>
      </c>
      <c r="G23" s="32" t="s">
        <v>21</v>
      </c>
      <c r="H23" s="19">
        <v>15</v>
      </c>
      <c r="I23" s="12"/>
      <c r="J23" s="12"/>
      <c r="K23" s="12">
        <v>2</v>
      </c>
      <c r="L23" s="12">
        <v>2</v>
      </c>
      <c r="M23" s="12">
        <v>3</v>
      </c>
      <c r="N23" s="12">
        <v>3</v>
      </c>
      <c r="O23" s="12">
        <v>5</v>
      </c>
      <c r="P23" s="12">
        <v>5</v>
      </c>
      <c r="Q23" s="12">
        <v>5</v>
      </c>
      <c r="R23" s="12">
        <v>6</v>
      </c>
      <c r="S23" s="12">
        <v>7</v>
      </c>
      <c r="T23" s="12">
        <v>7</v>
      </c>
      <c r="U23" s="12">
        <v>7</v>
      </c>
      <c r="V23" s="12">
        <v>8</v>
      </c>
      <c r="W23" s="12">
        <v>9</v>
      </c>
      <c r="X23" s="12">
        <v>10</v>
      </c>
      <c r="Y23" s="12">
        <v>11</v>
      </c>
      <c r="Z23" s="12">
        <v>11</v>
      </c>
      <c r="AA23" s="12">
        <v>11</v>
      </c>
      <c r="AB23" s="12">
        <v>11</v>
      </c>
      <c r="AC23" s="12">
        <v>11</v>
      </c>
      <c r="AD23" s="9">
        <v>11</v>
      </c>
      <c r="AE23" s="9">
        <v>11</v>
      </c>
      <c r="AF23" s="9">
        <v>11</v>
      </c>
      <c r="AG23" s="9">
        <v>11</v>
      </c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44"/>
      <c r="AS23"/>
      <c r="AT23"/>
      <c r="AU23"/>
      <c r="AV23"/>
      <c r="AW23"/>
      <c r="AX23"/>
      <c r="AY23"/>
    </row>
    <row r="24" spans="1:51" ht="39.950000000000003" customHeight="1" x14ac:dyDescent="0.2">
      <c r="C24" s="115"/>
      <c r="D24" s="97" t="s">
        <v>33</v>
      </c>
      <c r="E24" s="98"/>
      <c r="F24" s="98"/>
      <c r="G24" s="99"/>
      <c r="H24" s="33">
        <f>H22+H23</f>
        <v>30</v>
      </c>
      <c r="I24" s="33">
        <f t="shared" ref="I24:AQ24" si="31">I22+I23</f>
        <v>2</v>
      </c>
      <c r="J24" s="33">
        <f t="shared" si="31"/>
        <v>3</v>
      </c>
      <c r="K24" s="33">
        <f t="shared" si="31"/>
        <v>6</v>
      </c>
      <c r="L24" s="33">
        <f t="shared" si="31"/>
        <v>6</v>
      </c>
      <c r="M24" s="33">
        <f t="shared" si="31"/>
        <v>7</v>
      </c>
      <c r="N24" s="33">
        <f t="shared" si="31"/>
        <v>7</v>
      </c>
      <c r="O24" s="33">
        <f t="shared" si="31"/>
        <v>9</v>
      </c>
      <c r="P24" s="33">
        <f t="shared" si="31"/>
        <v>9</v>
      </c>
      <c r="Q24" s="33">
        <f t="shared" si="31"/>
        <v>9</v>
      </c>
      <c r="R24" s="33">
        <f t="shared" si="31"/>
        <v>10</v>
      </c>
      <c r="S24" s="33">
        <f t="shared" si="31"/>
        <v>12</v>
      </c>
      <c r="T24" s="33">
        <f t="shared" si="31"/>
        <v>15</v>
      </c>
      <c r="U24" s="33">
        <f t="shared" si="31"/>
        <v>16</v>
      </c>
      <c r="V24" s="33">
        <f t="shared" si="31"/>
        <v>18</v>
      </c>
      <c r="W24" s="33">
        <f t="shared" si="31"/>
        <v>22</v>
      </c>
      <c r="X24" s="33">
        <f t="shared" si="31"/>
        <v>24</v>
      </c>
      <c r="Y24" s="33">
        <f t="shared" si="31"/>
        <v>25</v>
      </c>
      <c r="Z24" s="33">
        <f t="shared" si="31"/>
        <v>25</v>
      </c>
      <c r="AA24" s="33">
        <f t="shared" si="31"/>
        <v>25</v>
      </c>
      <c r="AB24" s="33">
        <f t="shared" si="31"/>
        <v>26</v>
      </c>
      <c r="AC24" s="33">
        <f t="shared" si="31"/>
        <v>26</v>
      </c>
      <c r="AD24" s="33">
        <f t="shared" si="31"/>
        <v>26</v>
      </c>
      <c r="AE24" s="33">
        <f t="shared" si="31"/>
        <v>26</v>
      </c>
      <c r="AF24" s="33">
        <f t="shared" si="31"/>
        <v>26</v>
      </c>
      <c r="AG24" s="33">
        <f t="shared" si="31"/>
        <v>26</v>
      </c>
      <c r="AH24" s="33">
        <f t="shared" si="31"/>
        <v>0</v>
      </c>
      <c r="AI24" s="33">
        <f t="shared" si="31"/>
        <v>0</v>
      </c>
      <c r="AJ24" s="33">
        <f t="shared" si="31"/>
        <v>0</v>
      </c>
      <c r="AK24" s="33">
        <f t="shared" si="31"/>
        <v>0</v>
      </c>
      <c r="AL24" s="33">
        <f t="shared" si="31"/>
        <v>0</v>
      </c>
      <c r="AM24" s="33">
        <f t="shared" si="31"/>
        <v>0</v>
      </c>
      <c r="AN24" s="33">
        <f t="shared" si="31"/>
        <v>0</v>
      </c>
      <c r="AO24" s="33">
        <f t="shared" si="31"/>
        <v>0</v>
      </c>
      <c r="AP24" s="33">
        <f t="shared" si="31"/>
        <v>0</v>
      </c>
      <c r="AQ24" s="33">
        <f t="shared" si="31"/>
        <v>0</v>
      </c>
      <c r="AR24" s="45"/>
      <c r="AS24"/>
      <c r="AT24"/>
      <c r="AU24"/>
      <c r="AV24"/>
      <c r="AW24"/>
      <c r="AX24"/>
      <c r="AY24"/>
    </row>
    <row r="25" spans="1:51" ht="35.1" customHeight="1" x14ac:dyDescent="0.2">
      <c r="C25" s="115"/>
      <c r="D25" s="122" t="s">
        <v>32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38"/>
      <c r="AS25"/>
      <c r="AT25"/>
      <c r="AU25"/>
      <c r="AV25"/>
      <c r="AW25"/>
      <c r="AX25"/>
      <c r="AY25"/>
    </row>
    <row r="26" spans="1:51" ht="35.1" customHeight="1" x14ac:dyDescent="0.2">
      <c r="C26" s="115"/>
      <c r="D26" s="20" t="s">
        <v>28</v>
      </c>
      <c r="E26" s="22" t="s">
        <v>27</v>
      </c>
      <c r="F26" s="21" t="s">
        <v>18</v>
      </c>
      <c r="G26" s="21" t="s">
        <v>12</v>
      </c>
      <c r="H26" s="21">
        <v>25</v>
      </c>
      <c r="I26" s="21">
        <v>1</v>
      </c>
      <c r="J26" s="21">
        <v>1</v>
      </c>
      <c r="K26" s="21">
        <v>1</v>
      </c>
      <c r="L26" s="21">
        <v>1</v>
      </c>
      <c r="M26" s="21">
        <v>2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1</v>
      </c>
      <c r="W26" s="21">
        <v>3</v>
      </c>
      <c r="X26" s="21">
        <v>4</v>
      </c>
      <c r="Y26" s="21">
        <v>6</v>
      </c>
      <c r="Z26" s="21">
        <v>6</v>
      </c>
      <c r="AA26" s="21">
        <v>6</v>
      </c>
      <c r="AB26" s="21">
        <v>6</v>
      </c>
      <c r="AC26" s="21">
        <v>6</v>
      </c>
      <c r="AD26" s="64">
        <v>6</v>
      </c>
      <c r="AE26" s="64">
        <v>7</v>
      </c>
      <c r="AF26" s="64">
        <v>7</v>
      </c>
      <c r="AG26" s="64">
        <v>7</v>
      </c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43"/>
      <c r="AS26"/>
      <c r="AT26"/>
      <c r="AU26"/>
      <c r="AV26"/>
      <c r="AW26"/>
      <c r="AX26"/>
      <c r="AY26"/>
    </row>
    <row r="27" spans="1:51" ht="35.1" customHeight="1" x14ac:dyDescent="0.2">
      <c r="C27" s="115"/>
      <c r="D27" s="20" t="s">
        <v>28</v>
      </c>
      <c r="E27" s="22" t="s">
        <v>27</v>
      </c>
      <c r="F27" s="21" t="s">
        <v>11</v>
      </c>
      <c r="G27" s="21" t="s">
        <v>13</v>
      </c>
      <c r="H27" s="21">
        <v>25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>
        <v>11</v>
      </c>
      <c r="X27" s="21">
        <v>11</v>
      </c>
      <c r="Y27" s="21">
        <v>13</v>
      </c>
      <c r="Z27" s="21">
        <v>14</v>
      </c>
      <c r="AA27" s="21">
        <v>14</v>
      </c>
      <c r="AB27" s="21">
        <v>14</v>
      </c>
      <c r="AC27" s="21">
        <v>14</v>
      </c>
      <c r="AD27" s="64">
        <v>14</v>
      </c>
      <c r="AE27" s="64">
        <v>14</v>
      </c>
      <c r="AF27" s="64">
        <v>14</v>
      </c>
      <c r="AG27" s="64">
        <v>15</v>
      </c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43"/>
      <c r="AS27"/>
      <c r="AT27"/>
      <c r="AU27"/>
      <c r="AV27"/>
      <c r="AW27"/>
      <c r="AX27"/>
      <c r="AY27"/>
    </row>
    <row r="28" spans="1:51" s="80" customFormat="1" ht="35.1" customHeight="1" x14ac:dyDescent="0.2">
      <c r="A28" s="78"/>
      <c r="B28" s="79"/>
      <c r="C28" s="115"/>
      <c r="D28" s="111" t="s">
        <v>29</v>
      </c>
      <c r="E28" s="112"/>
      <c r="F28" s="112"/>
      <c r="G28" s="113"/>
      <c r="H28" s="81">
        <f>SUM(H26:H27)</f>
        <v>50</v>
      </c>
      <c r="I28" s="81">
        <f t="shared" ref="I28:M28" si="32">SUM(I26:I27)</f>
        <v>1</v>
      </c>
      <c r="J28" s="81">
        <f t="shared" si="32"/>
        <v>1</v>
      </c>
      <c r="K28" s="81">
        <f t="shared" si="32"/>
        <v>1</v>
      </c>
      <c r="L28" s="81">
        <f t="shared" si="32"/>
        <v>1</v>
      </c>
      <c r="M28" s="81">
        <f t="shared" si="32"/>
        <v>2</v>
      </c>
      <c r="N28" s="81">
        <f t="shared" ref="N28:O28" si="33">SUM(N26:N27)</f>
        <v>1</v>
      </c>
      <c r="O28" s="81">
        <f t="shared" si="33"/>
        <v>1</v>
      </c>
      <c r="P28" s="81">
        <f t="shared" ref="P28:T28" si="34">SUM(P26:P27)</f>
        <v>1</v>
      </c>
      <c r="Q28" s="81">
        <f t="shared" si="34"/>
        <v>1</v>
      </c>
      <c r="R28" s="81">
        <f t="shared" si="34"/>
        <v>1</v>
      </c>
      <c r="S28" s="81">
        <f t="shared" si="34"/>
        <v>1</v>
      </c>
      <c r="T28" s="81">
        <f t="shared" si="34"/>
        <v>1</v>
      </c>
      <c r="U28" s="81">
        <f t="shared" ref="U28:X28" si="35">SUM(U26:U27)</f>
        <v>1</v>
      </c>
      <c r="V28" s="81">
        <f t="shared" si="35"/>
        <v>1</v>
      </c>
      <c r="W28" s="81">
        <f t="shared" si="35"/>
        <v>14</v>
      </c>
      <c r="X28" s="81">
        <f t="shared" si="35"/>
        <v>15</v>
      </c>
      <c r="Y28" s="81">
        <f>SUM(Y26:Y27)</f>
        <v>19</v>
      </c>
      <c r="Z28" s="81">
        <f t="shared" ref="Z28:AC28" si="36">SUM(Z26:Z27)</f>
        <v>20</v>
      </c>
      <c r="AA28" s="81">
        <f t="shared" si="36"/>
        <v>20</v>
      </c>
      <c r="AB28" s="81">
        <f t="shared" si="36"/>
        <v>20</v>
      </c>
      <c r="AC28" s="81">
        <f t="shared" si="36"/>
        <v>20</v>
      </c>
      <c r="AD28" s="82">
        <f>AD26+AD27</f>
        <v>20</v>
      </c>
      <c r="AE28" s="82">
        <f t="shared" ref="AE28:AG28" si="37">AE26+AE27</f>
        <v>21</v>
      </c>
      <c r="AF28" s="82">
        <f t="shared" si="37"/>
        <v>21</v>
      </c>
      <c r="AG28" s="82">
        <f t="shared" si="37"/>
        <v>22</v>
      </c>
      <c r="AH28" s="82">
        <f t="shared" ref="AH28" si="38">AH26+AH27</f>
        <v>0</v>
      </c>
      <c r="AI28" s="82">
        <f t="shared" ref="AI28" si="39">AI26+AI27</f>
        <v>0</v>
      </c>
      <c r="AJ28" s="82">
        <f t="shared" ref="AJ28:AL28" si="40">AJ26+AJ27</f>
        <v>0</v>
      </c>
      <c r="AK28" s="82">
        <f t="shared" si="40"/>
        <v>0</v>
      </c>
      <c r="AL28" s="82">
        <f t="shared" si="40"/>
        <v>0</v>
      </c>
      <c r="AM28" s="82">
        <f t="shared" ref="AM28:AQ28" si="41">AM26+AM27</f>
        <v>0</v>
      </c>
      <c r="AN28" s="82">
        <f t="shared" si="41"/>
        <v>0</v>
      </c>
      <c r="AO28" s="82">
        <f t="shared" si="41"/>
        <v>0</v>
      </c>
      <c r="AP28" s="82">
        <f t="shared" si="41"/>
        <v>0</v>
      </c>
      <c r="AQ28" s="82">
        <f t="shared" si="41"/>
        <v>0</v>
      </c>
      <c r="AR28" s="46"/>
    </row>
    <row r="29" spans="1:51" ht="35.1" customHeight="1" x14ac:dyDescent="0.2">
      <c r="C29" s="115"/>
      <c r="D29" s="124" t="s">
        <v>37</v>
      </c>
      <c r="E29" s="125"/>
      <c r="F29" s="125"/>
      <c r="G29" s="126"/>
      <c r="H29" s="51">
        <f t="shared" ref="H29:AQ29" si="42">H16+H20+H24+H28</f>
        <v>335</v>
      </c>
      <c r="I29" s="51">
        <f t="shared" si="42"/>
        <v>6</v>
      </c>
      <c r="J29" s="51">
        <f t="shared" si="42"/>
        <v>8</v>
      </c>
      <c r="K29" s="51">
        <f t="shared" si="42"/>
        <v>12</v>
      </c>
      <c r="L29" s="51">
        <f t="shared" si="42"/>
        <v>15</v>
      </c>
      <c r="M29" s="51">
        <f t="shared" si="42"/>
        <v>17</v>
      </c>
      <c r="N29" s="51">
        <f t="shared" si="42"/>
        <v>18</v>
      </c>
      <c r="O29" s="51">
        <f t="shared" si="42"/>
        <v>24</v>
      </c>
      <c r="P29" s="51">
        <f t="shared" si="42"/>
        <v>27</v>
      </c>
      <c r="Q29" s="51">
        <f t="shared" si="42"/>
        <v>28</v>
      </c>
      <c r="R29" s="51">
        <f t="shared" si="42"/>
        <v>31</v>
      </c>
      <c r="S29" s="51">
        <f t="shared" si="42"/>
        <v>41</v>
      </c>
      <c r="T29" s="51">
        <f t="shared" si="42"/>
        <v>56</v>
      </c>
      <c r="U29" s="51">
        <f t="shared" si="42"/>
        <v>72</v>
      </c>
      <c r="V29" s="51">
        <f t="shared" si="42"/>
        <v>93</v>
      </c>
      <c r="W29" s="51">
        <f t="shared" si="42"/>
        <v>135</v>
      </c>
      <c r="X29" s="51">
        <f t="shared" si="42"/>
        <v>149</v>
      </c>
      <c r="Y29" s="51">
        <f t="shared" si="42"/>
        <v>173</v>
      </c>
      <c r="Z29" s="51">
        <f t="shared" si="42"/>
        <v>181</v>
      </c>
      <c r="AA29" s="51">
        <f t="shared" si="42"/>
        <v>190</v>
      </c>
      <c r="AB29" s="51">
        <f t="shared" si="42"/>
        <v>200</v>
      </c>
      <c r="AC29" s="51">
        <f t="shared" si="42"/>
        <v>214</v>
      </c>
      <c r="AD29" s="51">
        <f>AD16+AD20+AD24+AD28</f>
        <v>231</v>
      </c>
      <c r="AE29" s="51">
        <f t="shared" si="42"/>
        <v>238</v>
      </c>
      <c r="AF29" s="51">
        <f>AF16+AF20+AF24+AF28</f>
        <v>244</v>
      </c>
      <c r="AG29" s="51">
        <f>AG16+AG20+AG24+AG28</f>
        <v>250</v>
      </c>
      <c r="AH29" s="51">
        <f t="shared" si="42"/>
        <v>0</v>
      </c>
      <c r="AI29" s="51">
        <f t="shared" si="42"/>
        <v>0</v>
      </c>
      <c r="AJ29" s="51">
        <f t="shared" si="42"/>
        <v>0</v>
      </c>
      <c r="AK29" s="51">
        <f t="shared" si="42"/>
        <v>0</v>
      </c>
      <c r="AL29" s="51">
        <f t="shared" si="42"/>
        <v>0</v>
      </c>
      <c r="AM29" s="51">
        <f t="shared" si="42"/>
        <v>0</v>
      </c>
      <c r="AN29" s="51">
        <f t="shared" si="42"/>
        <v>0</v>
      </c>
      <c r="AO29" s="51">
        <f t="shared" si="42"/>
        <v>0</v>
      </c>
      <c r="AP29" s="51">
        <f t="shared" si="42"/>
        <v>0</v>
      </c>
      <c r="AQ29" s="51">
        <f t="shared" si="42"/>
        <v>0</v>
      </c>
      <c r="AR29" s="46"/>
      <c r="AS29"/>
      <c r="AT29"/>
      <c r="AU29"/>
      <c r="AV29"/>
      <c r="AW29"/>
      <c r="AX29"/>
      <c r="AY29"/>
    </row>
    <row r="30" spans="1:51" ht="35.1" customHeight="1" thickBot="1" x14ac:dyDescent="0.25">
      <c r="C30" s="115"/>
      <c r="D30" s="120" t="s">
        <v>4</v>
      </c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38"/>
      <c r="AS30"/>
      <c r="AT30"/>
      <c r="AU30"/>
      <c r="AV30"/>
      <c r="AW30"/>
      <c r="AX30"/>
      <c r="AY30"/>
    </row>
    <row r="31" spans="1:51" ht="43.5" customHeight="1" x14ac:dyDescent="0.2">
      <c r="C31" s="105" t="s">
        <v>25</v>
      </c>
      <c r="D31" s="58" t="s">
        <v>38</v>
      </c>
      <c r="E31" s="77" t="s">
        <v>39</v>
      </c>
      <c r="F31" s="66" t="s">
        <v>11</v>
      </c>
      <c r="G31" s="66" t="s">
        <v>47</v>
      </c>
      <c r="H31" s="66">
        <v>25</v>
      </c>
      <c r="I31" s="59"/>
      <c r="J31" s="66"/>
      <c r="K31" s="66"/>
      <c r="L31" s="66"/>
      <c r="M31" s="66"/>
      <c r="N31" s="66"/>
      <c r="O31" s="66"/>
      <c r="P31" s="60"/>
      <c r="Q31" s="59"/>
      <c r="R31" s="59"/>
      <c r="S31" s="59"/>
      <c r="T31" s="66"/>
      <c r="U31" s="66"/>
      <c r="V31" s="60"/>
      <c r="W31" s="66"/>
      <c r="X31" s="66">
        <v>3</v>
      </c>
      <c r="Y31" s="60">
        <v>3</v>
      </c>
      <c r="Z31" s="71">
        <v>4</v>
      </c>
      <c r="AA31" s="66">
        <v>5</v>
      </c>
      <c r="AB31" s="66">
        <v>7</v>
      </c>
      <c r="AC31" s="66">
        <v>8</v>
      </c>
      <c r="AD31" s="61">
        <v>8</v>
      </c>
      <c r="AE31" s="61">
        <v>8</v>
      </c>
      <c r="AF31" s="61">
        <v>9</v>
      </c>
      <c r="AG31" s="61">
        <v>11</v>
      </c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10"/>
      <c r="AS31"/>
      <c r="AT31"/>
      <c r="AU31"/>
      <c r="AV31"/>
      <c r="AW31"/>
      <c r="AX31"/>
      <c r="AY31"/>
    </row>
    <row r="32" spans="1:51" ht="33" customHeight="1" x14ac:dyDescent="0.2">
      <c r="C32" s="106"/>
      <c r="D32" s="100" t="s">
        <v>35</v>
      </c>
      <c r="E32" s="101"/>
      <c r="F32" s="101"/>
      <c r="G32" s="101"/>
      <c r="H32" s="19">
        <v>25</v>
      </c>
      <c r="I32" s="68">
        <f t="shared" ref="I32:M32" si="43">I31</f>
        <v>0</v>
      </c>
      <c r="J32" s="68">
        <f t="shared" si="43"/>
        <v>0</v>
      </c>
      <c r="K32" s="68">
        <f t="shared" si="43"/>
        <v>0</v>
      </c>
      <c r="L32" s="68">
        <f t="shared" si="43"/>
        <v>0</v>
      </c>
      <c r="M32" s="68">
        <f t="shared" si="43"/>
        <v>0</v>
      </c>
      <c r="N32" s="68">
        <f t="shared" ref="N32:T32" si="44">N31</f>
        <v>0</v>
      </c>
      <c r="O32" s="19">
        <f t="shared" si="44"/>
        <v>0</v>
      </c>
      <c r="P32" s="19">
        <f t="shared" si="44"/>
        <v>0</v>
      </c>
      <c r="Q32" s="19">
        <f t="shared" si="44"/>
        <v>0</v>
      </c>
      <c r="R32" s="19">
        <f t="shared" si="44"/>
        <v>0</v>
      </c>
      <c r="S32" s="19">
        <f t="shared" si="44"/>
        <v>0</v>
      </c>
      <c r="T32" s="19">
        <f t="shared" si="44"/>
        <v>0</v>
      </c>
      <c r="U32" s="19">
        <f t="shared" ref="U32:X32" si="45">U31</f>
        <v>0</v>
      </c>
      <c r="V32" s="69">
        <f t="shared" si="45"/>
        <v>0</v>
      </c>
      <c r="W32" s="19">
        <f t="shared" si="45"/>
        <v>0</v>
      </c>
      <c r="X32" s="19">
        <f t="shared" si="45"/>
        <v>3</v>
      </c>
      <c r="Y32" s="69">
        <f>Y31</f>
        <v>3</v>
      </c>
      <c r="Z32" s="69">
        <f t="shared" ref="Z32" si="46">Z31</f>
        <v>4</v>
      </c>
      <c r="AA32" s="69">
        <f t="shared" ref="AA32" si="47">AA31</f>
        <v>5</v>
      </c>
      <c r="AB32" s="19">
        <f t="shared" ref="AB32" si="48">AB31</f>
        <v>7</v>
      </c>
      <c r="AC32" s="19">
        <f t="shared" ref="AC32:AG32" si="49">AC31</f>
        <v>8</v>
      </c>
      <c r="AD32" s="19">
        <f t="shared" si="49"/>
        <v>8</v>
      </c>
      <c r="AE32" s="19">
        <f t="shared" si="49"/>
        <v>8</v>
      </c>
      <c r="AF32" s="19">
        <f t="shared" si="49"/>
        <v>9</v>
      </c>
      <c r="AG32" s="19">
        <f t="shared" si="49"/>
        <v>11</v>
      </c>
      <c r="AH32" s="19">
        <f t="shared" ref="AH32:AM32" si="50">AH31</f>
        <v>0</v>
      </c>
      <c r="AI32" s="19">
        <f t="shared" si="50"/>
        <v>0</v>
      </c>
      <c r="AJ32" s="19">
        <f t="shared" si="50"/>
        <v>0</v>
      </c>
      <c r="AK32" s="19">
        <f t="shared" si="50"/>
        <v>0</v>
      </c>
      <c r="AL32" s="19">
        <f t="shared" si="50"/>
        <v>0</v>
      </c>
      <c r="AM32" s="19">
        <f t="shared" si="50"/>
        <v>0</v>
      </c>
      <c r="AN32" s="19">
        <f t="shared" ref="AN32:AQ32" si="51">AN31</f>
        <v>0</v>
      </c>
      <c r="AO32" s="19">
        <f t="shared" si="51"/>
        <v>0</v>
      </c>
      <c r="AP32" s="19">
        <f t="shared" si="51"/>
        <v>0</v>
      </c>
      <c r="AQ32" s="19">
        <f t="shared" si="51"/>
        <v>0</v>
      </c>
      <c r="AR32" s="39"/>
      <c r="AS32"/>
      <c r="AT32"/>
      <c r="AU32"/>
      <c r="AV32"/>
      <c r="AW32"/>
      <c r="AX32"/>
      <c r="AY32"/>
    </row>
    <row r="33" spans="3:51" ht="33" customHeight="1" x14ac:dyDescent="0.2">
      <c r="C33" s="106"/>
      <c r="D33" s="58" t="s">
        <v>38</v>
      </c>
      <c r="E33" s="77" t="s">
        <v>39</v>
      </c>
      <c r="F33" s="66" t="s">
        <v>11</v>
      </c>
      <c r="G33" s="66" t="s">
        <v>47</v>
      </c>
      <c r="H33" s="66">
        <v>25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>
        <v>3</v>
      </c>
      <c r="Y33" s="19">
        <v>3</v>
      </c>
      <c r="Z33" s="19">
        <v>3</v>
      </c>
      <c r="AA33" s="19">
        <v>3</v>
      </c>
      <c r="AB33" s="19">
        <v>3</v>
      </c>
      <c r="AC33" s="19">
        <v>4</v>
      </c>
      <c r="AD33" s="19">
        <v>5</v>
      </c>
      <c r="AE33" s="19">
        <v>5</v>
      </c>
      <c r="AF33" s="19">
        <v>5</v>
      </c>
      <c r="AG33" s="19">
        <v>6</v>
      </c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39"/>
      <c r="AS33"/>
      <c r="AT33"/>
      <c r="AU33"/>
      <c r="AV33"/>
      <c r="AW33"/>
      <c r="AX33"/>
      <c r="AY33"/>
    </row>
    <row r="34" spans="3:51" ht="33" customHeight="1" x14ac:dyDescent="0.2">
      <c r="C34" s="106"/>
      <c r="D34" s="83"/>
      <c r="E34" s="83" t="s">
        <v>74</v>
      </c>
      <c r="F34" s="83" t="s">
        <v>75</v>
      </c>
      <c r="G34" s="83"/>
      <c r="H34" s="19">
        <v>25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>
        <v>3</v>
      </c>
      <c r="Y34" s="19">
        <v>3</v>
      </c>
      <c r="Z34" s="19">
        <f t="shared" ref="Z34:AE34" si="52">Z33</f>
        <v>3</v>
      </c>
      <c r="AA34" s="19">
        <f t="shared" si="52"/>
        <v>3</v>
      </c>
      <c r="AB34" s="19">
        <f t="shared" si="52"/>
        <v>3</v>
      </c>
      <c r="AC34" s="19">
        <f t="shared" si="52"/>
        <v>4</v>
      </c>
      <c r="AD34" s="19">
        <f t="shared" si="52"/>
        <v>5</v>
      </c>
      <c r="AE34" s="19">
        <f t="shared" si="52"/>
        <v>5</v>
      </c>
      <c r="AF34" s="19">
        <f>AF33</f>
        <v>5</v>
      </c>
      <c r="AG34" s="19">
        <f>AG33</f>
        <v>6</v>
      </c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39"/>
      <c r="AS34"/>
      <c r="AT34"/>
      <c r="AU34"/>
      <c r="AV34"/>
      <c r="AW34"/>
      <c r="AX34"/>
      <c r="AY34"/>
    </row>
    <row r="35" spans="3:51" ht="35.1" customHeight="1" x14ac:dyDescent="0.2">
      <c r="C35" s="106"/>
      <c r="D35" s="117" t="s">
        <v>19</v>
      </c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9"/>
      <c r="AR35" s="39"/>
    </row>
    <row r="36" spans="3:51" ht="39.950000000000003" customHeight="1" x14ac:dyDescent="0.2">
      <c r="C36" s="106"/>
      <c r="D36" s="26" t="s">
        <v>23</v>
      </c>
      <c r="E36" s="12" t="s">
        <v>57</v>
      </c>
      <c r="F36" s="12" t="s">
        <v>20</v>
      </c>
      <c r="G36" s="12" t="s">
        <v>21</v>
      </c>
      <c r="H36" s="12">
        <v>15</v>
      </c>
      <c r="I36" s="52"/>
      <c r="J36" s="12"/>
      <c r="K36" s="12"/>
      <c r="L36" s="12"/>
      <c r="M36" s="12"/>
      <c r="N36" s="12"/>
      <c r="O36" s="12"/>
      <c r="P36" s="57"/>
      <c r="Q36" s="52"/>
      <c r="R36" s="52"/>
      <c r="S36" s="52"/>
      <c r="T36" s="12"/>
      <c r="U36" s="12"/>
      <c r="V36" s="57"/>
      <c r="W36" s="12"/>
      <c r="X36" s="12">
        <v>2</v>
      </c>
      <c r="Y36" s="57">
        <v>2</v>
      </c>
      <c r="Z36" s="12">
        <v>2</v>
      </c>
      <c r="AA36" s="12">
        <v>2</v>
      </c>
      <c r="AB36" s="12">
        <v>2</v>
      </c>
      <c r="AC36" s="12">
        <v>2</v>
      </c>
      <c r="AD36" s="9">
        <v>2</v>
      </c>
      <c r="AE36" s="9">
        <v>2</v>
      </c>
      <c r="AF36" s="9">
        <v>2</v>
      </c>
      <c r="AG36" s="9">
        <v>2</v>
      </c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10"/>
    </row>
    <row r="37" spans="3:51" ht="35.1" customHeight="1" thickBot="1" x14ac:dyDescent="0.25">
      <c r="C37" s="107"/>
      <c r="D37" s="108" t="s">
        <v>24</v>
      </c>
      <c r="E37" s="109"/>
      <c r="F37" s="109"/>
      <c r="G37" s="110"/>
      <c r="H37" s="53">
        <f>H36</f>
        <v>15</v>
      </c>
      <c r="I37" s="53">
        <f t="shared" ref="I37:AQ37" si="53">I36</f>
        <v>0</v>
      </c>
      <c r="J37" s="53">
        <f t="shared" si="53"/>
        <v>0</v>
      </c>
      <c r="K37" s="53">
        <f t="shared" si="53"/>
        <v>0</v>
      </c>
      <c r="L37" s="53">
        <f t="shared" si="53"/>
        <v>0</v>
      </c>
      <c r="M37" s="53">
        <f t="shared" si="53"/>
        <v>0</v>
      </c>
      <c r="N37" s="53">
        <f t="shared" si="53"/>
        <v>0</v>
      </c>
      <c r="O37" s="53">
        <f t="shared" si="53"/>
        <v>0</v>
      </c>
      <c r="P37" s="53">
        <f t="shared" si="53"/>
        <v>0</v>
      </c>
      <c r="Q37" s="53">
        <f t="shared" si="53"/>
        <v>0</v>
      </c>
      <c r="R37" s="53">
        <f t="shared" si="53"/>
        <v>0</v>
      </c>
      <c r="S37" s="53">
        <f t="shared" si="53"/>
        <v>0</v>
      </c>
      <c r="T37" s="53">
        <f t="shared" si="53"/>
        <v>0</v>
      </c>
      <c r="U37" s="53">
        <f t="shared" si="53"/>
        <v>0</v>
      </c>
      <c r="V37" s="53">
        <f t="shared" si="53"/>
        <v>0</v>
      </c>
      <c r="W37" s="53">
        <f t="shared" si="53"/>
        <v>0</v>
      </c>
      <c r="X37" s="53">
        <f>X38</f>
        <v>8</v>
      </c>
      <c r="Y37" s="53">
        <f>Y38</f>
        <v>8</v>
      </c>
      <c r="Z37" s="53">
        <f>Z38</f>
        <v>9</v>
      </c>
      <c r="AA37" s="53">
        <f>AA38</f>
        <v>10</v>
      </c>
      <c r="AB37" s="53">
        <f>AB38</f>
        <v>12</v>
      </c>
      <c r="AC37" s="53">
        <f t="shared" si="53"/>
        <v>2</v>
      </c>
      <c r="AD37" s="53">
        <f t="shared" si="53"/>
        <v>2</v>
      </c>
      <c r="AE37" s="53">
        <f t="shared" si="53"/>
        <v>2</v>
      </c>
      <c r="AF37" s="53">
        <f t="shared" si="53"/>
        <v>2</v>
      </c>
      <c r="AG37" s="53">
        <f t="shared" si="53"/>
        <v>2</v>
      </c>
      <c r="AH37" s="53">
        <f t="shared" si="53"/>
        <v>0</v>
      </c>
      <c r="AI37" s="53">
        <f t="shared" si="53"/>
        <v>0</v>
      </c>
      <c r="AJ37" s="53">
        <f t="shared" si="53"/>
        <v>0</v>
      </c>
      <c r="AK37" s="53">
        <f t="shared" si="53"/>
        <v>0</v>
      </c>
      <c r="AL37" s="53">
        <f t="shared" si="53"/>
        <v>0</v>
      </c>
      <c r="AM37" s="53">
        <f t="shared" si="53"/>
        <v>0</v>
      </c>
      <c r="AN37" s="53">
        <f t="shared" si="53"/>
        <v>0</v>
      </c>
      <c r="AO37" s="53">
        <f t="shared" si="53"/>
        <v>0</v>
      </c>
      <c r="AP37" s="53">
        <f t="shared" si="53"/>
        <v>0</v>
      </c>
      <c r="AQ37" s="53">
        <f t="shared" si="53"/>
        <v>0</v>
      </c>
      <c r="AR37" s="39"/>
    </row>
    <row r="38" spans="3:51" ht="35.1" customHeight="1" thickBot="1" x14ac:dyDescent="0.25">
      <c r="C38" s="75"/>
      <c r="D38" s="124" t="s">
        <v>58</v>
      </c>
      <c r="E38" s="125"/>
      <c r="F38" s="125"/>
      <c r="G38" s="126"/>
      <c r="H38" s="76">
        <f>H32+H37</f>
        <v>40</v>
      </c>
      <c r="I38" s="76">
        <f t="shared" ref="I38:AQ38" si="54">I32+I37</f>
        <v>0</v>
      </c>
      <c r="J38" s="76">
        <f t="shared" si="54"/>
        <v>0</v>
      </c>
      <c r="K38" s="76">
        <f t="shared" si="54"/>
        <v>0</v>
      </c>
      <c r="L38" s="76">
        <f t="shared" si="54"/>
        <v>0</v>
      </c>
      <c r="M38" s="76">
        <f t="shared" si="54"/>
        <v>0</v>
      </c>
      <c r="N38" s="76">
        <f t="shared" si="54"/>
        <v>0</v>
      </c>
      <c r="O38" s="76">
        <f t="shared" si="54"/>
        <v>0</v>
      </c>
      <c r="P38" s="76">
        <f t="shared" si="54"/>
        <v>0</v>
      </c>
      <c r="Q38" s="76">
        <f t="shared" si="54"/>
        <v>0</v>
      </c>
      <c r="R38" s="76">
        <f t="shared" si="54"/>
        <v>0</v>
      </c>
      <c r="S38" s="76">
        <f t="shared" si="54"/>
        <v>0</v>
      </c>
      <c r="T38" s="76">
        <f t="shared" si="54"/>
        <v>0</v>
      </c>
      <c r="U38" s="76">
        <f t="shared" si="54"/>
        <v>0</v>
      </c>
      <c r="V38" s="76">
        <f t="shared" si="54"/>
        <v>0</v>
      </c>
      <c r="W38" s="76">
        <f t="shared" si="54"/>
        <v>0</v>
      </c>
      <c r="X38" s="76">
        <f>X32+X34+X36</f>
        <v>8</v>
      </c>
      <c r="Y38" s="76">
        <f>Y32+Y34+Y36</f>
        <v>8</v>
      </c>
      <c r="Z38" s="76">
        <f>Z32+Z34+Z36</f>
        <v>9</v>
      </c>
      <c r="AA38" s="76">
        <f>AA32+AA34+AA36</f>
        <v>10</v>
      </c>
      <c r="AB38" s="76">
        <f>AB32+AB34+AB36</f>
        <v>12</v>
      </c>
      <c r="AC38" s="76">
        <f>AC32+AC34+AC37</f>
        <v>14</v>
      </c>
      <c r="AD38" s="76">
        <f>AD32+AD34+AD37</f>
        <v>15</v>
      </c>
      <c r="AE38" s="76">
        <f>AE32+AE34+AE37</f>
        <v>15</v>
      </c>
      <c r="AF38" s="76">
        <f>AF32+AF34+AF37</f>
        <v>16</v>
      </c>
      <c r="AG38" s="76">
        <f>AG32+AG34+AG37</f>
        <v>19</v>
      </c>
      <c r="AH38" s="76">
        <f t="shared" si="54"/>
        <v>0</v>
      </c>
      <c r="AI38" s="76">
        <f t="shared" si="54"/>
        <v>0</v>
      </c>
      <c r="AJ38" s="76">
        <f t="shared" si="54"/>
        <v>0</v>
      </c>
      <c r="AK38" s="76">
        <f t="shared" si="54"/>
        <v>0</v>
      </c>
      <c r="AL38" s="76">
        <f t="shared" si="54"/>
        <v>0</v>
      </c>
      <c r="AM38" s="76">
        <f t="shared" si="54"/>
        <v>0</v>
      </c>
      <c r="AN38" s="76">
        <f t="shared" si="54"/>
        <v>0</v>
      </c>
      <c r="AO38" s="76">
        <f t="shared" si="54"/>
        <v>0</v>
      </c>
      <c r="AP38" s="76">
        <f t="shared" si="54"/>
        <v>0</v>
      </c>
      <c r="AQ38" s="76">
        <f t="shared" si="54"/>
        <v>0</v>
      </c>
      <c r="AR38" s="39"/>
    </row>
    <row r="39" spans="3:51" ht="55.5" customHeight="1" thickBot="1" x14ac:dyDescent="0.25">
      <c r="C39" s="94" t="s">
        <v>53</v>
      </c>
      <c r="D39" s="95"/>
      <c r="E39" s="95"/>
      <c r="F39" s="95"/>
      <c r="G39" s="96"/>
      <c r="H39" s="54">
        <f t="shared" ref="H39:AQ39" si="55">H29+H37</f>
        <v>350</v>
      </c>
      <c r="I39" s="55">
        <f>I29+I37</f>
        <v>6</v>
      </c>
      <c r="J39" s="55">
        <f t="shared" si="55"/>
        <v>8</v>
      </c>
      <c r="K39" s="55">
        <f t="shared" si="55"/>
        <v>12</v>
      </c>
      <c r="L39" s="55">
        <f>L29+L37</f>
        <v>15</v>
      </c>
      <c r="M39" s="55">
        <f t="shared" si="55"/>
        <v>17</v>
      </c>
      <c r="N39" s="55">
        <f t="shared" si="55"/>
        <v>18</v>
      </c>
      <c r="O39" s="55">
        <f t="shared" si="55"/>
        <v>24</v>
      </c>
      <c r="P39" s="55">
        <f t="shared" si="55"/>
        <v>27</v>
      </c>
      <c r="Q39" s="55">
        <f t="shared" si="55"/>
        <v>28</v>
      </c>
      <c r="R39" s="55">
        <f t="shared" si="55"/>
        <v>31</v>
      </c>
      <c r="S39" s="55">
        <f t="shared" si="55"/>
        <v>41</v>
      </c>
      <c r="T39" s="55">
        <f t="shared" si="55"/>
        <v>56</v>
      </c>
      <c r="U39" s="55">
        <f t="shared" si="55"/>
        <v>72</v>
      </c>
      <c r="V39" s="55">
        <f t="shared" si="55"/>
        <v>93</v>
      </c>
      <c r="W39" s="55">
        <f t="shared" si="55"/>
        <v>135</v>
      </c>
      <c r="X39" s="55">
        <f>X29+X38</f>
        <v>157</v>
      </c>
      <c r="Y39" s="63">
        <f>Y29+Y38</f>
        <v>181</v>
      </c>
      <c r="Z39" s="63">
        <f>Z29+Z38</f>
        <v>190</v>
      </c>
      <c r="AA39" s="63">
        <f>AA29+AA38</f>
        <v>200</v>
      </c>
      <c r="AB39" s="63">
        <f t="shared" si="55"/>
        <v>212</v>
      </c>
      <c r="AC39" s="63">
        <f>AC29+AC38</f>
        <v>228</v>
      </c>
      <c r="AD39" s="63">
        <f>AD29+AD38</f>
        <v>246</v>
      </c>
      <c r="AE39" s="63">
        <f>AE29+AE38</f>
        <v>253</v>
      </c>
      <c r="AF39" s="63">
        <f>AF29+AF38</f>
        <v>260</v>
      </c>
      <c r="AG39" s="63">
        <f>AG29+AG38</f>
        <v>269</v>
      </c>
      <c r="AH39" s="63">
        <f t="shared" si="55"/>
        <v>0</v>
      </c>
      <c r="AI39" s="63">
        <f t="shared" si="55"/>
        <v>0</v>
      </c>
      <c r="AJ39" s="63">
        <f t="shared" si="55"/>
        <v>0</v>
      </c>
      <c r="AK39" s="63">
        <f t="shared" si="55"/>
        <v>0</v>
      </c>
      <c r="AL39" s="63">
        <f t="shared" si="55"/>
        <v>0</v>
      </c>
      <c r="AM39" s="63">
        <f t="shared" si="55"/>
        <v>0</v>
      </c>
      <c r="AN39" s="63">
        <f t="shared" si="55"/>
        <v>0</v>
      </c>
      <c r="AO39" s="63">
        <f t="shared" si="55"/>
        <v>0</v>
      </c>
      <c r="AP39" s="63">
        <f t="shared" si="55"/>
        <v>0</v>
      </c>
      <c r="AQ39" s="63">
        <f t="shared" si="55"/>
        <v>0</v>
      </c>
      <c r="AR39" s="47"/>
    </row>
    <row r="40" spans="3:51" ht="48.75" customHeight="1" x14ac:dyDescent="0.2">
      <c r="C40" s="14"/>
      <c r="D40" s="15"/>
      <c r="E40" s="16"/>
      <c r="F40" s="17"/>
      <c r="G40" s="10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3:51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3:51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3:51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3:51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3:51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3:51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3:51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3:51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6:53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6:53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6:53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6:53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6:53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6:53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6:53" x14ac:dyDescent="0.3"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BA55" s="3"/>
    </row>
    <row r="56" spans="6:53" x14ac:dyDescent="0.3"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6:53" x14ac:dyDescent="0.3"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6:53" x14ac:dyDescent="0.3"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6:53" x14ac:dyDescent="0.3"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6:53" x14ac:dyDescent="0.3"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6:53" x14ac:dyDescent="0.3"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6:53" x14ac:dyDescent="0.3"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6:53" x14ac:dyDescent="0.3"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6:53" x14ac:dyDescent="0.3"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6:44" x14ac:dyDescent="0.3"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6:44" x14ac:dyDescent="0.3"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6:44" x14ac:dyDescent="0.3"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6:44" x14ac:dyDescent="0.3"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6:44" x14ac:dyDescent="0.3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6:44" x14ac:dyDescent="0.3"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6:44" x14ac:dyDescent="0.3"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6:44" x14ac:dyDescent="0.3"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6:44" x14ac:dyDescent="0.3"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6:44" x14ac:dyDescent="0.3"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6:44" x14ac:dyDescent="0.3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6:44" x14ac:dyDescent="0.3"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6:44" x14ac:dyDescent="0.3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6:44" x14ac:dyDescent="0.3"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6:44" x14ac:dyDescent="0.3"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6:44" x14ac:dyDescent="0.3"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6:44" x14ac:dyDescent="0.3"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6:44" x14ac:dyDescent="0.3"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6:44" x14ac:dyDescent="0.3"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6:44" x14ac:dyDescent="0.3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6:44" x14ac:dyDescent="0.3"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6:44" x14ac:dyDescent="0.3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6:44" x14ac:dyDescent="0.3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6:44" x14ac:dyDescent="0.3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6:44" x14ac:dyDescent="0.3"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6:44" x14ac:dyDescent="0.3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6:44" x14ac:dyDescent="0.3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6:44" x14ac:dyDescent="0.3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6:44" x14ac:dyDescent="0.3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6:44" x14ac:dyDescent="0.3"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6:44" x14ac:dyDescent="0.3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6:44" x14ac:dyDescent="0.3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6:44" x14ac:dyDescent="0.3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6:44" x14ac:dyDescent="0.3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6:44" x14ac:dyDescent="0.3"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6:44" x14ac:dyDescent="0.3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6:44" x14ac:dyDescent="0.3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6:44" x14ac:dyDescent="0.3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6:44" x14ac:dyDescent="0.3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6:44" x14ac:dyDescent="0.3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6:44" x14ac:dyDescent="0.3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6:44" x14ac:dyDescent="0.3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6:44" x14ac:dyDescent="0.3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6:44" x14ac:dyDescent="0.3"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6:44" x14ac:dyDescent="0.3"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6:44" x14ac:dyDescent="0.3"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6:44" x14ac:dyDescent="0.3"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6:44" x14ac:dyDescent="0.3"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6:44" x14ac:dyDescent="0.3"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6:44" x14ac:dyDescent="0.3"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6:44" x14ac:dyDescent="0.3"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6:44" x14ac:dyDescent="0.3"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6:44" x14ac:dyDescent="0.3"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6:44" x14ac:dyDescent="0.3"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6:44" x14ac:dyDescent="0.3"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6:44" x14ac:dyDescent="0.3"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6:44" x14ac:dyDescent="0.3"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6:44" x14ac:dyDescent="0.3"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6:44" x14ac:dyDescent="0.3"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6:44" x14ac:dyDescent="0.3"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6:44" x14ac:dyDescent="0.3"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6:44" x14ac:dyDescent="0.3"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6:44" x14ac:dyDescent="0.3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6:44" x14ac:dyDescent="0.3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6:44" x14ac:dyDescent="0.3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6:44" x14ac:dyDescent="0.3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6:44" x14ac:dyDescent="0.3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6:44" x14ac:dyDescent="0.3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6:44" x14ac:dyDescent="0.3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6:44" x14ac:dyDescent="0.3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6:44" x14ac:dyDescent="0.3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6:44" x14ac:dyDescent="0.3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6:44" x14ac:dyDescent="0.3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6:44" x14ac:dyDescent="0.3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6:44" x14ac:dyDescent="0.3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6:44" x14ac:dyDescent="0.3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6:44" x14ac:dyDescent="0.3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6:44" x14ac:dyDescent="0.3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6:44" x14ac:dyDescent="0.3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6:44" x14ac:dyDescent="0.3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6:44" x14ac:dyDescent="0.3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6:44" x14ac:dyDescent="0.3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6:44" x14ac:dyDescent="0.3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6:44" x14ac:dyDescent="0.3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</row>
    <row r="149" spans="6:44" x14ac:dyDescent="0.3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</row>
    <row r="150" spans="6:44" x14ac:dyDescent="0.3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</row>
    <row r="151" spans="6:44" x14ac:dyDescent="0.3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</row>
    <row r="152" spans="6:44" x14ac:dyDescent="0.3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</row>
    <row r="153" spans="6:44" x14ac:dyDescent="0.3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 spans="6:44" x14ac:dyDescent="0.3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 spans="6:44" x14ac:dyDescent="0.3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 spans="6:44" x14ac:dyDescent="0.3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 spans="6:44" x14ac:dyDescent="0.3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 spans="6:44" x14ac:dyDescent="0.3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  <row r="159" spans="6:44" x14ac:dyDescent="0.3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</row>
    <row r="160" spans="6:44" x14ac:dyDescent="0.3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</row>
    <row r="161" spans="6:44" x14ac:dyDescent="0.3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</row>
    <row r="162" spans="6:44" x14ac:dyDescent="0.3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</row>
    <row r="163" spans="6:44" x14ac:dyDescent="0.3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</row>
    <row r="164" spans="6:44" x14ac:dyDescent="0.3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</row>
    <row r="165" spans="6:44" x14ac:dyDescent="0.3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</row>
    <row r="166" spans="6:44" x14ac:dyDescent="0.3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</row>
    <row r="167" spans="6:44" x14ac:dyDescent="0.3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</row>
    <row r="168" spans="6:44" x14ac:dyDescent="0.3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</row>
    <row r="169" spans="6:44" x14ac:dyDescent="0.3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</row>
    <row r="170" spans="6:44" x14ac:dyDescent="0.3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</row>
    <row r="171" spans="6:44" x14ac:dyDescent="0.3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</row>
    <row r="172" spans="6:44" x14ac:dyDescent="0.3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</row>
    <row r="173" spans="6:44" x14ac:dyDescent="0.3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</row>
    <row r="174" spans="6:44" x14ac:dyDescent="0.3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</row>
    <row r="175" spans="6:44" x14ac:dyDescent="0.3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</row>
    <row r="176" spans="6:44" x14ac:dyDescent="0.3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</row>
    <row r="177" spans="6:44" x14ac:dyDescent="0.3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</row>
    <row r="178" spans="6:44" x14ac:dyDescent="0.3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</row>
    <row r="179" spans="6:44" x14ac:dyDescent="0.3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</row>
    <row r="180" spans="6:44" x14ac:dyDescent="0.3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</row>
    <row r="181" spans="6:44" x14ac:dyDescent="0.3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</row>
    <row r="182" spans="6:44" x14ac:dyDescent="0.3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</row>
    <row r="183" spans="6:44" x14ac:dyDescent="0.3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</row>
    <row r="184" spans="6:44" x14ac:dyDescent="0.3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</row>
    <row r="185" spans="6:44" x14ac:dyDescent="0.3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</row>
    <row r="186" spans="6:44" x14ac:dyDescent="0.3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</row>
    <row r="187" spans="6:44" x14ac:dyDescent="0.3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</row>
    <row r="188" spans="6:44" x14ac:dyDescent="0.3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</row>
    <row r="189" spans="6:44" x14ac:dyDescent="0.3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</row>
    <row r="190" spans="6:44" x14ac:dyDescent="0.3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</row>
    <row r="191" spans="6:44" x14ac:dyDescent="0.3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</row>
    <row r="192" spans="6:44" x14ac:dyDescent="0.3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</row>
    <row r="193" spans="6:44" x14ac:dyDescent="0.3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</row>
    <row r="194" spans="6:44" x14ac:dyDescent="0.3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</row>
    <row r="195" spans="6:44" x14ac:dyDescent="0.3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</row>
    <row r="196" spans="6:44" x14ac:dyDescent="0.3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</row>
    <row r="197" spans="6:44" x14ac:dyDescent="0.3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</row>
    <row r="198" spans="6:44" x14ac:dyDescent="0.3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</row>
    <row r="199" spans="6:44" x14ac:dyDescent="0.3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</row>
    <row r="200" spans="6:44" x14ac:dyDescent="0.3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</row>
    <row r="201" spans="6:44" x14ac:dyDescent="0.3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</row>
    <row r="202" spans="6:44" x14ac:dyDescent="0.3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</row>
    <row r="203" spans="6:44" x14ac:dyDescent="0.3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</row>
    <row r="204" spans="6:44" x14ac:dyDescent="0.3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</row>
    <row r="205" spans="6:44" x14ac:dyDescent="0.3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</row>
    <row r="206" spans="6:44" x14ac:dyDescent="0.3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</row>
    <row r="207" spans="6:44" x14ac:dyDescent="0.3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</row>
    <row r="208" spans="6:44" x14ac:dyDescent="0.3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</row>
    <row r="209" spans="6:44" x14ac:dyDescent="0.3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</row>
    <row r="210" spans="6:44" x14ac:dyDescent="0.3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</row>
    <row r="211" spans="6:44" x14ac:dyDescent="0.3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</row>
    <row r="212" spans="6:44" x14ac:dyDescent="0.3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</row>
    <row r="213" spans="6:44" x14ac:dyDescent="0.3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</row>
    <row r="214" spans="6:44" x14ac:dyDescent="0.3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</row>
    <row r="215" spans="6:44" x14ac:dyDescent="0.3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</row>
    <row r="216" spans="6:44" x14ac:dyDescent="0.3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</row>
    <row r="217" spans="6:44" x14ac:dyDescent="0.3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</row>
    <row r="218" spans="6:44" x14ac:dyDescent="0.3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</row>
    <row r="219" spans="6:44" x14ac:dyDescent="0.3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</row>
    <row r="220" spans="6:44" x14ac:dyDescent="0.3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</row>
    <row r="221" spans="6:44" x14ac:dyDescent="0.3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</row>
    <row r="222" spans="6:44" x14ac:dyDescent="0.3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</row>
    <row r="223" spans="6:44" x14ac:dyDescent="0.3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</row>
    <row r="224" spans="6:44" x14ac:dyDescent="0.3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</row>
    <row r="225" spans="6:44" x14ac:dyDescent="0.3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</row>
    <row r="226" spans="6:44" x14ac:dyDescent="0.3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</row>
    <row r="227" spans="6:44" x14ac:dyDescent="0.3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</row>
    <row r="228" spans="6:44" x14ac:dyDescent="0.3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</row>
    <row r="229" spans="6:44" x14ac:dyDescent="0.3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</row>
    <row r="230" spans="6:44" x14ac:dyDescent="0.3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</row>
    <row r="231" spans="6:44" x14ac:dyDescent="0.3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</row>
    <row r="232" spans="6:44" x14ac:dyDescent="0.3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</row>
    <row r="233" spans="6:44" x14ac:dyDescent="0.3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</row>
    <row r="234" spans="6:44" x14ac:dyDescent="0.3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</row>
    <row r="235" spans="6:44" x14ac:dyDescent="0.3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</row>
    <row r="236" spans="6:44" x14ac:dyDescent="0.3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</row>
    <row r="237" spans="6:44" x14ac:dyDescent="0.3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</row>
    <row r="238" spans="6:44" x14ac:dyDescent="0.3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</row>
    <row r="239" spans="6:44" x14ac:dyDescent="0.3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</row>
    <row r="240" spans="6:44" x14ac:dyDescent="0.3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</row>
    <row r="241" spans="6:44" x14ac:dyDescent="0.3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</row>
    <row r="242" spans="6:44" x14ac:dyDescent="0.3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</row>
    <row r="243" spans="6:44" x14ac:dyDescent="0.3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</row>
    <row r="244" spans="6:44" x14ac:dyDescent="0.3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</row>
    <row r="245" spans="6:44" x14ac:dyDescent="0.3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</row>
    <row r="246" spans="6:44" x14ac:dyDescent="0.3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</row>
    <row r="247" spans="6:44" x14ac:dyDescent="0.3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</row>
    <row r="248" spans="6:44" x14ac:dyDescent="0.3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</row>
    <row r="249" spans="6:44" x14ac:dyDescent="0.3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</row>
    <row r="250" spans="6:44" x14ac:dyDescent="0.3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</row>
    <row r="251" spans="6:44" x14ac:dyDescent="0.3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</row>
    <row r="252" spans="6:44" x14ac:dyDescent="0.3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</row>
    <row r="253" spans="6:44" x14ac:dyDescent="0.3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</row>
    <row r="254" spans="6:44" x14ac:dyDescent="0.3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</row>
    <row r="255" spans="6:44" x14ac:dyDescent="0.3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</row>
    <row r="256" spans="6:44" x14ac:dyDescent="0.3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</row>
    <row r="257" spans="6:44" x14ac:dyDescent="0.3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</row>
    <row r="258" spans="6:44" x14ac:dyDescent="0.3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</row>
    <row r="259" spans="6:44" x14ac:dyDescent="0.3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</row>
    <row r="260" spans="6:44" x14ac:dyDescent="0.3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</row>
    <row r="261" spans="6:44" x14ac:dyDescent="0.3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</row>
    <row r="262" spans="6:44" x14ac:dyDescent="0.3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</row>
    <row r="263" spans="6:44" x14ac:dyDescent="0.3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</row>
    <row r="264" spans="6:44" x14ac:dyDescent="0.3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</row>
    <row r="265" spans="6:44" x14ac:dyDescent="0.3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</row>
    <row r="266" spans="6:44" x14ac:dyDescent="0.3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</row>
    <row r="267" spans="6:44" x14ac:dyDescent="0.3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</row>
    <row r="268" spans="6:44" x14ac:dyDescent="0.3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</row>
    <row r="269" spans="6:44" x14ac:dyDescent="0.3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</row>
    <row r="270" spans="6:44" x14ac:dyDescent="0.3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</row>
    <row r="271" spans="6:44" x14ac:dyDescent="0.3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</row>
    <row r="272" spans="6:44" x14ac:dyDescent="0.3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</row>
    <row r="273" spans="6:44" x14ac:dyDescent="0.3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</row>
    <row r="274" spans="6:44" x14ac:dyDescent="0.3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</row>
    <row r="275" spans="6:44" x14ac:dyDescent="0.3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</row>
    <row r="276" spans="6:44" x14ac:dyDescent="0.3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</row>
    <row r="277" spans="6:44" x14ac:dyDescent="0.3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</row>
    <row r="278" spans="6:44" x14ac:dyDescent="0.3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</row>
    <row r="279" spans="6:44" x14ac:dyDescent="0.3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</row>
    <row r="280" spans="6:44" x14ac:dyDescent="0.3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</row>
    <row r="281" spans="6:44" x14ac:dyDescent="0.3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</row>
    <row r="282" spans="6:44" x14ac:dyDescent="0.3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</row>
    <row r="283" spans="6:44" x14ac:dyDescent="0.3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</row>
    <row r="284" spans="6:44" x14ac:dyDescent="0.3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</row>
    <row r="285" spans="6:44" x14ac:dyDescent="0.3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</row>
    <row r="286" spans="6:44" x14ac:dyDescent="0.3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</row>
    <row r="287" spans="6:44" x14ac:dyDescent="0.3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</row>
    <row r="288" spans="6:44" x14ac:dyDescent="0.3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</row>
    <row r="289" spans="6:44" x14ac:dyDescent="0.3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</row>
    <row r="290" spans="6:44" x14ac:dyDescent="0.3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</row>
    <row r="291" spans="6:44" x14ac:dyDescent="0.3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</row>
    <row r="292" spans="6:44" x14ac:dyDescent="0.3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</row>
    <row r="293" spans="6:44" x14ac:dyDescent="0.3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</row>
    <row r="294" spans="6:44" x14ac:dyDescent="0.3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</row>
    <row r="295" spans="6:44" x14ac:dyDescent="0.3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</row>
    <row r="296" spans="6:44" x14ac:dyDescent="0.3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</row>
    <row r="297" spans="6:44" x14ac:dyDescent="0.3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</row>
    <row r="298" spans="6:44" x14ac:dyDescent="0.3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</row>
    <row r="299" spans="6:44" x14ac:dyDescent="0.3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</row>
    <row r="300" spans="6:44" x14ac:dyDescent="0.3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</row>
    <row r="301" spans="6:44" x14ac:dyDescent="0.3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</row>
    <row r="302" spans="6:44" x14ac:dyDescent="0.3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</row>
    <row r="303" spans="6:44" x14ac:dyDescent="0.3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</row>
    <row r="304" spans="6:44" x14ac:dyDescent="0.3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</row>
    <row r="305" spans="6:44" x14ac:dyDescent="0.3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</row>
    <row r="306" spans="6:44" x14ac:dyDescent="0.3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</row>
    <row r="307" spans="6:44" x14ac:dyDescent="0.3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</row>
    <row r="308" spans="6:44" x14ac:dyDescent="0.3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</row>
    <row r="309" spans="6:44" x14ac:dyDescent="0.3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</row>
    <row r="310" spans="6:44" x14ac:dyDescent="0.3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</row>
    <row r="311" spans="6:44" x14ac:dyDescent="0.3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</row>
    <row r="312" spans="6:44" x14ac:dyDescent="0.3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</row>
    <row r="313" spans="6:44" x14ac:dyDescent="0.3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</row>
    <row r="314" spans="6:44" x14ac:dyDescent="0.3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</row>
    <row r="315" spans="6:44" x14ac:dyDescent="0.3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</row>
    <row r="316" spans="6:44" x14ac:dyDescent="0.3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</row>
    <row r="317" spans="6:44" x14ac:dyDescent="0.3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</row>
    <row r="318" spans="6:44" x14ac:dyDescent="0.3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</row>
    <row r="319" spans="6:44" x14ac:dyDescent="0.3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</row>
    <row r="320" spans="6:44" x14ac:dyDescent="0.3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</row>
    <row r="321" spans="6:44" x14ac:dyDescent="0.3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</row>
    <row r="322" spans="6:44" x14ac:dyDescent="0.3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</row>
    <row r="323" spans="6:44" x14ac:dyDescent="0.3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</row>
    <row r="324" spans="6:44" x14ac:dyDescent="0.3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</row>
    <row r="325" spans="6:44" x14ac:dyDescent="0.3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</row>
    <row r="326" spans="6:44" x14ac:dyDescent="0.3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</row>
    <row r="327" spans="6:44" x14ac:dyDescent="0.3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</row>
    <row r="328" spans="6:44" x14ac:dyDescent="0.3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</row>
    <row r="329" spans="6:44" x14ac:dyDescent="0.3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</row>
    <row r="330" spans="6:44" x14ac:dyDescent="0.3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</row>
    <row r="331" spans="6:44" x14ac:dyDescent="0.3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</row>
    <row r="332" spans="6:44" x14ac:dyDescent="0.3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</row>
    <row r="333" spans="6:44" x14ac:dyDescent="0.3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</row>
    <row r="334" spans="6:44" x14ac:dyDescent="0.3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</row>
    <row r="335" spans="6:44" x14ac:dyDescent="0.3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</row>
    <row r="336" spans="6:44" x14ac:dyDescent="0.3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</row>
    <row r="337" spans="6:44" x14ac:dyDescent="0.3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</row>
    <row r="338" spans="6:44" x14ac:dyDescent="0.3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</row>
    <row r="339" spans="6:44" x14ac:dyDescent="0.3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</row>
    <row r="340" spans="6:44" x14ac:dyDescent="0.3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</row>
    <row r="341" spans="6:44" x14ac:dyDescent="0.3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</row>
    <row r="342" spans="6:44" x14ac:dyDescent="0.3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</row>
    <row r="343" spans="6:44" x14ac:dyDescent="0.3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</row>
    <row r="344" spans="6:44" x14ac:dyDescent="0.3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</row>
    <row r="345" spans="6:44" x14ac:dyDescent="0.3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</row>
    <row r="346" spans="6:44" x14ac:dyDescent="0.3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</row>
    <row r="347" spans="6:44" x14ac:dyDescent="0.3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</row>
    <row r="348" spans="6:44" x14ac:dyDescent="0.3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</row>
    <row r="349" spans="6:44" x14ac:dyDescent="0.3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</row>
    <row r="350" spans="6:44" x14ac:dyDescent="0.3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</row>
    <row r="351" spans="6:44" x14ac:dyDescent="0.3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</row>
    <row r="352" spans="6:44" x14ac:dyDescent="0.3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</row>
    <row r="353" spans="6:44" x14ac:dyDescent="0.3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</row>
    <row r="354" spans="6:44" x14ac:dyDescent="0.3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</row>
    <row r="355" spans="6:44" x14ac:dyDescent="0.3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</row>
    <row r="356" spans="6:44" x14ac:dyDescent="0.3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</row>
    <row r="357" spans="6:44" x14ac:dyDescent="0.3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</row>
    <row r="358" spans="6:44" x14ac:dyDescent="0.3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</row>
    <row r="359" spans="6:44" x14ac:dyDescent="0.3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</row>
    <row r="360" spans="6:44" x14ac:dyDescent="0.3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</row>
    <row r="361" spans="6:44" x14ac:dyDescent="0.3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</row>
    <row r="362" spans="6:44" x14ac:dyDescent="0.3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</row>
    <row r="363" spans="6:44" x14ac:dyDescent="0.3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</row>
    <row r="364" spans="6:44" x14ac:dyDescent="0.3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</row>
    <row r="365" spans="6:44" x14ac:dyDescent="0.3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</row>
    <row r="366" spans="6:44" x14ac:dyDescent="0.3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</row>
    <row r="367" spans="6:44" x14ac:dyDescent="0.3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</row>
    <row r="368" spans="6:44" x14ac:dyDescent="0.3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</row>
    <row r="369" spans="6:44" x14ac:dyDescent="0.3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</row>
    <row r="370" spans="6:44" x14ac:dyDescent="0.3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</row>
    <row r="371" spans="6:44" x14ac:dyDescent="0.3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</row>
    <row r="372" spans="6:44" x14ac:dyDescent="0.3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</row>
    <row r="373" spans="6:44" x14ac:dyDescent="0.3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</row>
    <row r="374" spans="6:44" x14ac:dyDescent="0.3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</row>
    <row r="375" spans="6:44" x14ac:dyDescent="0.3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</row>
    <row r="376" spans="6:44" x14ac:dyDescent="0.3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</row>
    <row r="377" spans="6:44" x14ac:dyDescent="0.3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</row>
    <row r="378" spans="6:44" x14ac:dyDescent="0.3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</row>
    <row r="379" spans="6:44" x14ac:dyDescent="0.3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</row>
    <row r="380" spans="6:44" x14ac:dyDescent="0.3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</row>
    <row r="381" spans="6:44" x14ac:dyDescent="0.3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</row>
    <row r="382" spans="6:44" x14ac:dyDescent="0.3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</row>
    <row r="383" spans="6:44" x14ac:dyDescent="0.3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</row>
    <row r="384" spans="6:44" x14ac:dyDescent="0.3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</row>
    <row r="385" spans="6:44" x14ac:dyDescent="0.3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</row>
    <row r="386" spans="6:44" x14ac:dyDescent="0.3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</row>
    <row r="387" spans="6:44" x14ac:dyDescent="0.3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</row>
    <row r="388" spans="6:44" x14ac:dyDescent="0.3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</row>
    <row r="389" spans="6:44" x14ac:dyDescent="0.3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</row>
    <row r="390" spans="6:44" x14ac:dyDescent="0.3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</row>
    <row r="391" spans="6:44" x14ac:dyDescent="0.3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</row>
    <row r="392" spans="6:44" x14ac:dyDescent="0.3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</row>
    <row r="393" spans="6:44" x14ac:dyDescent="0.3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</row>
    <row r="394" spans="6:44" x14ac:dyDescent="0.3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</row>
    <row r="395" spans="6:44" x14ac:dyDescent="0.3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</row>
    <row r="396" spans="6:44" x14ac:dyDescent="0.3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</row>
    <row r="397" spans="6:44" x14ac:dyDescent="0.3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</row>
    <row r="398" spans="6:44" x14ac:dyDescent="0.3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</row>
    <row r="399" spans="6:44" x14ac:dyDescent="0.3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</row>
    <row r="400" spans="6:44" x14ac:dyDescent="0.3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</row>
    <row r="401" spans="6:44" x14ac:dyDescent="0.3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</row>
    <row r="402" spans="6:44" x14ac:dyDescent="0.3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</row>
    <row r="403" spans="6:44" x14ac:dyDescent="0.3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</row>
    <row r="404" spans="6:44" x14ac:dyDescent="0.3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</row>
    <row r="405" spans="6:44" x14ac:dyDescent="0.3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</row>
    <row r="406" spans="6:44" x14ac:dyDescent="0.3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</row>
    <row r="407" spans="6:44" x14ac:dyDescent="0.3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</row>
    <row r="408" spans="6:44" x14ac:dyDescent="0.3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</row>
    <row r="409" spans="6:44" x14ac:dyDescent="0.3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</row>
    <row r="410" spans="6:44" x14ac:dyDescent="0.3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</row>
    <row r="411" spans="6:44" x14ac:dyDescent="0.3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</row>
    <row r="412" spans="6:44" x14ac:dyDescent="0.3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</row>
    <row r="413" spans="6:44" x14ac:dyDescent="0.3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</row>
    <row r="414" spans="6:44" x14ac:dyDescent="0.3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</row>
    <row r="415" spans="6:44" x14ac:dyDescent="0.3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</row>
    <row r="416" spans="6:44" x14ac:dyDescent="0.3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</row>
    <row r="417" spans="6:44" x14ac:dyDescent="0.3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</row>
    <row r="418" spans="6:44" x14ac:dyDescent="0.3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</row>
    <row r="419" spans="6:44" x14ac:dyDescent="0.3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</row>
    <row r="420" spans="6:44" x14ac:dyDescent="0.3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</row>
    <row r="421" spans="6:44" x14ac:dyDescent="0.3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</row>
    <row r="422" spans="6:44" x14ac:dyDescent="0.3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</row>
    <row r="423" spans="6:44" x14ac:dyDescent="0.3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</row>
    <row r="424" spans="6:44" x14ac:dyDescent="0.3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</row>
    <row r="425" spans="6:44" x14ac:dyDescent="0.3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</row>
    <row r="426" spans="6:44" x14ac:dyDescent="0.3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</row>
    <row r="427" spans="6:44" x14ac:dyDescent="0.3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</row>
    <row r="428" spans="6:44" x14ac:dyDescent="0.3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</row>
    <row r="429" spans="6:44" x14ac:dyDescent="0.3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</row>
    <row r="430" spans="6:44" x14ac:dyDescent="0.3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</row>
    <row r="431" spans="6:44" x14ac:dyDescent="0.3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</row>
    <row r="432" spans="6:44" x14ac:dyDescent="0.3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</row>
    <row r="433" spans="6:44" x14ac:dyDescent="0.3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</row>
    <row r="434" spans="6:44" x14ac:dyDescent="0.3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</row>
    <row r="435" spans="6:44" x14ac:dyDescent="0.3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</row>
    <row r="436" spans="6:44" x14ac:dyDescent="0.3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</row>
    <row r="437" spans="6:44" x14ac:dyDescent="0.3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</row>
    <row r="438" spans="6:44" x14ac:dyDescent="0.3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</row>
    <row r="439" spans="6:44" x14ac:dyDescent="0.3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</row>
    <row r="440" spans="6:44" x14ac:dyDescent="0.3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</row>
    <row r="441" spans="6:44" x14ac:dyDescent="0.3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</row>
    <row r="442" spans="6:44" x14ac:dyDescent="0.3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</row>
    <row r="443" spans="6:44" x14ac:dyDescent="0.3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</row>
    <row r="444" spans="6:44" x14ac:dyDescent="0.3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</row>
    <row r="445" spans="6:44" x14ac:dyDescent="0.3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</row>
    <row r="446" spans="6:44" x14ac:dyDescent="0.3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</row>
    <row r="447" spans="6:44" x14ac:dyDescent="0.3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</row>
    <row r="448" spans="6:44" x14ac:dyDescent="0.3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</row>
    <row r="449" spans="6:44" x14ac:dyDescent="0.3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</row>
    <row r="450" spans="6:44" x14ac:dyDescent="0.3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</row>
    <row r="451" spans="6:44" x14ac:dyDescent="0.3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</row>
    <row r="452" spans="6:44" x14ac:dyDescent="0.3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</row>
    <row r="453" spans="6:44" x14ac:dyDescent="0.3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</row>
    <row r="454" spans="6:44" x14ac:dyDescent="0.3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</row>
    <row r="455" spans="6:44" x14ac:dyDescent="0.3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</row>
    <row r="456" spans="6:44" x14ac:dyDescent="0.3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</row>
    <row r="457" spans="6:44" x14ac:dyDescent="0.3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</row>
    <row r="458" spans="6:44" x14ac:dyDescent="0.3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</row>
    <row r="459" spans="6:44" x14ac:dyDescent="0.3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</row>
    <row r="460" spans="6:44" x14ac:dyDescent="0.3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</row>
    <row r="461" spans="6:44" x14ac:dyDescent="0.3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</row>
    <row r="462" spans="6:44" x14ac:dyDescent="0.3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</row>
    <row r="463" spans="6:44" x14ac:dyDescent="0.3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</row>
    <row r="464" spans="6:44" x14ac:dyDescent="0.3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</row>
    <row r="465" spans="6:44" x14ac:dyDescent="0.3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</row>
    <row r="466" spans="6:44" x14ac:dyDescent="0.3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</row>
    <row r="467" spans="6:44" x14ac:dyDescent="0.3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</row>
    <row r="468" spans="6:44" x14ac:dyDescent="0.3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</row>
    <row r="469" spans="6:44" x14ac:dyDescent="0.3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</row>
    <row r="470" spans="6:44" x14ac:dyDescent="0.3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</row>
    <row r="471" spans="6:44" x14ac:dyDescent="0.3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</row>
    <row r="472" spans="6:44" x14ac:dyDescent="0.3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</row>
    <row r="473" spans="6:44" x14ac:dyDescent="0.3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</row>
    <row r="474" spans="6:44" x14ac:dyDescent="0.3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</row>
    <row r="475" spans="6:44" x14ac:dyDescent="0.3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</row>
    <row r="476" spans="6:44" x14ac:dyDescent="0.3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</row>
    <row r="477" spans="6:44" x14ac:dyDescent="0.3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</row>
    <row r="478" spans="6:44" x14ac:dyDescent="0.3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</row>
    <row r="479" spans="6:44" x14ac:dyDescent="0.3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</row>
    <row r="480" spans="6:44" x14ac:dyDescent="0.3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</row>
    <row r="481" spans="6:44" x14ac:dyDescent="0.3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</row>
    <row r="482" spans="6:44" x14ac:dyDescent="0.3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</row>
    <row r="483" spans="6:44" x14ac:dyDescent="0.3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</row>
    <row r="484" spans="6:44" x14ac:dyDescent="0.3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</row>
    <row r="485" spans="6:44" x14ac:dyDescent="0.3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</row>
    <row r="486" spans="6:44" x14ac:dyDescent="0.3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</row>
    <row r="487" spans="6:44" x14ac:dyDescent="0.3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</row>
    <row r="488" spans="6:44" x14ac:dyDescent="0.3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</row>
    <row r="489" spans="6:44" x14ac:dyDescent="0.3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</row>
    <row r="490" spans="6:44" x14ac:dyDescent="0.3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</row>
    <row r="491" spans="6:44" x14ac:dyDescent="0.3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</row>
    <row r="492" spans="6:44" x14ac:dyDescent="0.3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</row>
    <row r="493" spans="6:44" x14ac:dyDescent="0.3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</row>
    <row r="494" spans="6:44" x14ac:dyDescent="0.3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</row>
    <row r="495" spans="6:44" x14ac:dyDescent="0.3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</row>
    <row r="496" spans="6:44" x14ac:dyDescent="0.3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</row>
    <row r="497" spans="5:44" x14ac:dyDescent="0.3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</row>
    <row r="498" spans="5:44" x14ac:dyDescent="0.3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</row>
    <row r="499" spans="5:44" x14ac:dyDescent="0.3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</row>
    <row r="500" spans="5:44" x14ac:dyDescent="0.3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</row>
    <row r="501" spans="5:44" x14ac:dyDescent="0.3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</row>
    <row r="502" spans="5:44" x14ac:dyDescent="0.3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</row>
    <row r="503" spans="5:44" x14ac:dyDescent="0.3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</row>
    <row r="504" spans="5:44" x14ac:dyDescent="0.3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</row>
    <row r="505" spans="5:44" x14ac:dyDescent="0.3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</row>
    <row r="506" spans="5:44" x14ac:dyDescent="0.3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</row>
    <row r="507" spans="5:44" x14ac:dyDescent="0.3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</row>
    <row r="508" spans="5:44" x14ac:dyDescent="0.3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</row>
    <row r="509" spans="5:44" x14ac:dyDescent="0.3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</row>
    <row r="510" spans="5:44" x14ac:dyDescent="0.3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</row>
    <row r="511" spans="5:44" x14ac:dyDescent="0.3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</row>
    <row r="512" spans="5:44" x14ac:dyDescent="0.3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</row>
    <row r="513" spans="6:44" x14ac:dyDescent="0.3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</row>
    <row r="514" spans="6:44" x14ac:dyDescent="0.3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</row>
    <row r="515" spans="6:44" x14ac:dyDescent="0.3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</row>
    <row r="516" spans="6:44" x14ac:dyDescent="0.3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</row>
    <row r="517" spans="6:44" x14ac:dyDescent="0.3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</row>
    <row r="518" spans="6:44" x14ac:dyDescent="0.3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</row>
    <row r="519" spans="6:44" x14ac:dyDescent="0.3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</row>
    <row r="520" spans="6:44" x14ac:dyDescent="0.3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</row>
    <row r="521" spans="6:44" x14ac:dyDescent="0.3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</row>
    <row r="522" spans="6:44" x14ac:dyDescent="0.3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</row>
    <row r="523" spans="6:44" x14ac:dyDescent="0.3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</row>
  </sheetData>
  <mergeCells count="21">
    <mergeCell ref="D25:AQ25"/>
    <mergeCell ref="D29:G29"/>
    <mergeCell ref="D15:G15"/>
    <mergeCell ref="D21:AQ21"/>
    <mergeCell ref="D38:G38"/>
    <mergeCell ref="C1:AQ2"/>
    <mergeCell ref="D17:AQ17"/>
    <mergeCell ref="D9:AQ9"/>
    <mergeCell ref="D5:AQ5"/>
    <mergeCell ref="C39:G39"/>
    <mergeCell ref="D24:G24"/>
    <mergeCell ref="D20:G20"/>
    <mergeCell ref="D32:G32"/>
    <mergeCell ref="D16:G16"/>
    <mergeCell ref="C31:C37"/>
    <mergeCell ref="D37:G37"/>
    <mergeCell ref="D28:G28"/>
    <mergeCell ref="C5:C30"/>
    <mergeCell ref="D8:G8"/>
    <mergeCell ref="D35:AQ35"/>
    <mergeCell ref="D30:AQ30"/>
  </mergeCells>
  <pageMargins left="0" right="0" top="0" bottom="0" header="0" footer="0"/>
  <pageSetup paperSize="9" scale="38" fitToWidth="0" orientation="landscape" r:id="rId1"/>
  <headerFooter differentFirst="1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Company>THE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GVY</dc:creator>
  <cp:lastModifiedBy>corp 1 uch 2</cp:lastModifiedBy>
  <cp:lastPrinted>2025-07-01T09:25:31Z</cp:lastPrinted>
  <dcterms:created xsi:type="dcterms:W3CDTF">2003-04-02T10:25:02Z</dcterms:created>
  <dcterms:modified xsi:type="dcterms:W3CDTF">2025-07-18T08:41:53Z</dcterms:modified>
</cp:coreProperties>
</file>