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ЕКРЕТАРЬ ОБЩАЯ\МОНИТОРИНГ ПРИЕМА СТУДЕНТОВ\МОНИТОРИНГ 2026\"/>
    </mc:Choice>
  </mc:AlternateContent>
  <xr:revisionPtr revIDLastSave="0" documentId="13_ncr:1_{D94EE1BE-7597-4903-B0F0-57C41B745F8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мониторинг" sheetId="51" r:id="rId1"/>
  </sheets>
  <definedNames>
    <definedName name="_xlnm._FilterDatabase" localSheetId="0" hidden="1">мониторинг!$D$1:$D$23</definedName>
    <definedName name="_xlnm.Print_Area" localSheetId="0">мониторинг!$C$1:$O$40</definedName>
  </definedNames>
  <calcPr calcId="191029"/>
</workbook>
</file>

<file path=xl/calcChain.xml><?xml version="1.0" encoding="utf-8"?>
<calcChain xmlns="http://schemas.openxmlformats.org/spreadsheetml/2006/main">
  <c r="J39" i="51" l="1"/>
  <c r="K39" i="51"/>
  <c r="L39" i="51"/>
  <c r="M39" i="51"/>
  <c r="N39" i="51"/>
  <c r="O39" i="51"/>
  <c r="K40" i="51"/>
  <c r="L40" i="51"/>
  <c r="M40" i="51"/>
  <c r="N40" i="51"/>
  <c r="O40" i="51"/>
  <c r="J38" i="51"/>
  <c r="K38" i="51"/>
  <c r="L38" i="51"/>
  <c r="M38" i="51"/>
  <c r="N38" i="51"/>
  <c r="O38" i="51"/>
  <c r="I38" i="51"/>
  <c r="I34" i="51"/>
  <c r="J34" i="51"/>
  <c r="K34" i="51"/>
  <c r="L34" i="51"/>
  <c r="M34" i="51"/>
  <c r="N34" i="51"/>
  <c r="O34" i="51"/>
  <c r="J32" i="51"/>
  <c r="K32" i="51"/>
  <c r="L32" i="51"/>
  <c r="M32" i="51"/>
  <c r="N32" i="51"/>
  <c r="O32" i="51"/>
  <c r="K29" i="51"/>
  <c r="L29" i="51"/>
  <c r="M29" i="51"/>
  <c r="N29" i="51"/>
  <c r="O29" i="51"/>
  <c r="J24" i="51"/>
  <c r="K24" i="51"/>
  <c r="L24" i="51"/>
  <c r="M24" i="51"/>
  <c r="N24" i="51"/>
  <c r="O24" i="51"/>
  <c r="J21" i="51"/>
  <c r="K21" i="51"/>
  <c r="L21" i="51"/>
  <c r="M21" i="51"/>
  <c r="N21" i="51"/>
  <c r="O21" i="51"/>
  <c r="J16" i="51"/>
  <c r="K16" i="51"/>
  <c r="K17" i="51" s="1"/>
  <c r="L16" i="51"/>
  <c r="M16" i="51"/>
  <c r="N16" i="51"/>
  <c r="N17" i="51" s="1"/>
  <c r="O16" i="51"/>
  <c r="O17" i="51" s="1"/>
  <c r="I16" i="51"/>
  <c r="L17" i="51"/>
  <c r="M17" i="51"/>
  <c r="J9" i="51"/>
  <c r="K9" i="51"/>
  <c r="L9" i="51"/>
  <c r="M9" i="51"/>
  <c r="N9" i="51"/>
  <c r="O9" i="51"/>
  <c r="J17" i="51" l="1"/>
  <c r="J29" i="51" s="1"/>
  <c r="J40" i="51" s="1"/>
  <c r="H38" i="51"/>
  <c r="I24" i="51"/>
  <c r="H24" i="51"/>
  <c r="H34" i="51" l="1"/>
  <c r="H32" i="51"/>
  <c r="H21" i="51"/>
  <c r="H16" i="51"/>
  <c r="H39" i="51" l="1"/>
  <c r="I21" i="51"/>
  <c r="I9" i="51"/>
  <c r="I17" i="51" s="1"/>
  <c r="H9" i="51"/>
  <c r="H17" i="51" s="1"/>
  <c r="I32" i="51" l="1"/>
  <c r="I39" i="51" s="1"/>
  <c r="I29" i="51" l="1"/>
  <c r="I40" i="51" s="1"/>
  <c r="H28" i="51" l="1"/>
  <c r="H29" i="51" s="1"/>
  <c r="H40" i="51" s="1"/>
</calcChain>
</file>

<file path=xl/sharedStrings.xml><?xml version="1.0" encoding="utf-8"?>
<sst xmlns="http://schemas.openxmlformats.org/spreadsheetml/2006/main" count="107" uniqueCount="66">
  <si>
    <t>акотб</t>
  </si>
  <si>
    <t>ачинск</t>
  </si>
  <si>
    <t>Наименование специальности, профессии, направления подготовки</t>
  </si>
  <si>
    <t>Наименование образовательной организации</t>
  </si>
  <si>
    <t>Программы подготовки квалифицированных рабочих и служащих</t>
  </si>
  <si>
    <t>Программы подготовки специалистов среднего звена</t>
  </si>
  <si>
    <t>Уровень образования</t>
  </si>
  <si>
    <t>Итого (очное)</t>
  </si>
  <si>
    <t>Нормативный срок освоения образовательных программ</t>
  </si>
  <si>
    <t xml:space="preserve">Код  профессии, специаль-ности, направле-ния подготовки </t>
  </si>
  <si>
    <t>Краевое государственное бюджетное профессиональное образовательное учреждение "Уярский сельскохозяйственный техникум"</t>
  </si>
  <si>
    <t>основное общее</t>
  </si>
  <si>
    <t>2 года 10 месяцев</t>
  </si>
  <si>
    <t>3 года 10 месяцев</t>
  </si>
  <si>
    <t>35.02.05</t>
  </si>
  <si>
    <t>"Агрономия"</t>
  </si>
  <si>
    <t>36.02.01</t>
  </si>
  <si>
    <t>"Ветеринария"</t>
  </si>
  <si>
    <t>среднее общее</t>
  </si>
  <si>
    <t>Профессиональное обучение</t>
  </si>
  <si>
    <t>на базе школы VIII вида</t>
  </si>
  <si>
    <t>1 год 10 месяцев</t>
  </si>
  <si>
    <t>19601</t>
  </si>
  <si>
    <t>Итого по филиалу</t>
  </si>
  <si>
    <t>Ирбейский филиал краевого государственного бюджетногопрофессионального образовательного учреждения "Уярский сельскохозяйственный техникум"</t>
  </si>
  <si>
    <t>Итого (заочное бюджет)</t>
  </si>
  <si>
    <t>"Экономика и бухгалтерский учет (по отраслям)"</t>
  </si>
  <si>
    <t>38.02.01</t>
  </si>
  <si>
    <t>Итого (заочное) коммерческая основа</t>
  </si>
  <si>
    <t xml:space="preserve">35.02.16 </t>
  </si>
  <si>
    <t>"Эксплуатация и ремонт сельскохозяйственной техники и оборудования"</t>
  </si>
  <si>
    <t>Заочное отделение (коммерческая основа)</t>
  </si>
  <si>
    <t>Итого по профессиональному обучению</t>
  </si>
  <si>
    <t>Мониторинг приема заявлений на обучение в образовательные организации, осуществляющие образовательную деятельность по  образовательным программам среднего профессионального образования, подведомственные министерству образования Красноярского края или  в отношении которых министерство образования  Красноярского края осуществляет функции и полномочия учредителя</t>
  </si>
  <si>
    <t>Итого:</t>
  </si>
  <si>
    <t>Заочное отделение</t>
  </si>
  <si>
    <t>Итого  с заочной формой</t>
  </si>
  <si>
    <t>35.01.27</t>
  </si>
  <si>
    <t>"Мастер сельскохозяйственного производства"</t>
  </si>
  <si>
    <t>43.01.09</t>
  </si>
  <si>
    <t>"Повар, кондитер"</t>
  </si>
  <si>
    <t>3 года 6 месяцев</t>
  </si>
  <si>
    <t>19.02.12</t>
  </si>
  <si>
    <t>1 года 10 месяцев</t>
  </si>
  <si>
    <t>Итого (по профессиям)</t>
  </si>
  <si>
    <t>Итого ( по специальностям)</t>
  </si>
  <si>
    <t>13291</t>
  </si>
  <si>
    <t>Изготовитель пищевых полуфабрикатов</t>
  </si>
  <si>
    <t>Итого по учреждению</t>
  </si>
  <si>
    <t>Слесарь по ремонту сельскохозяйственных машин и оборудования</t>
  </si>
  <si>
    <t>Итого  по филиалу</t>
  </si>
  <si>
    <t>Итого</t>
  </si>
  <si>
    <t>очно-заочное</t>
  </si>
  <si>
    <t>35.01.35</t>
  </si>
  <si>
    <t>"Фермер"</t>
  </si>
  <si>
    <t>Всего человек в 2026 году (приказ министерства по КЦП)</t>
  </si>
  <si>
    <t>Кол-во абитуриентов на 19.06.2026</t>
  </si>
  <si>
    <t>Кол-во абитуриентов на 22.06.2026</t>
  </si>
  <si>
    <t>35.02.20</t>
  </si>
  <si>
    <t>"Технология продуктов питания животного происхождения"</t>
  </si>
  <si>
    <t>"Технология производства, первичной переработки и хранения сельскохозяйственной продукции"</t>
  </si>
  <si>
    <t>Швея</t>
  </si>
  <si>
    <t>Кол-во абитуриентов на 23.06.2026</t>
  </si>
  <si>
    <t>Кол-во абитуриентов на 24.06.2026</t>
  </si>
  <si>
    <t>Кол-во абитуриентов на 25.06.2026</t>
  </si>
  <si>
    <t>Кол-во абитуриентов на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</si>
</sst>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7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49" fontId="9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12" fillId="3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8" fillId="0" borderId="0" xfId="0" applyFont="1"/>
    <xf numFmtId="0" fontId="15" fillId="3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524"/>
  <sheetViews>
    <sheetView showGridLines="0" tabSelected="1" view="pageBreakPreview" topLeftCell="C22" zoomScale="60" zoomScaleNormal="100" zoomScalePageLayoutView="73" workbookViewId="0">
      <selection activeCell="J40" sqref="J40"/>
    </sheetView>
  </sheetViews>
  <sheetFormatPr defaultColWidth="8.85546875" defaultRowHeight="18.75" x14ac:dyDescent="0.3"/>
  <cols>
    <col min="1" max="1" width="5.140625" style="1" hidden="1" customWidth="1"/>
    <col min="2" max="2" width="7.42578125" style="2" hidden="1" customWidth="1"/>
    <col min="3" max="3" width="38.140625" style="5" customWidth="1"/>
    <col min="4" max="4" width="17.7109375" style="3" customWidth="1"/>
    <col min="5" max="5" width="57.7109375" style="4" customWidth="1"/>
    <col min="6" max="6" width="24.5703125" style="7" customWidth="1"/>
    <col min="7" max="7" width="25.42578125" style="9" customWidth="1"/>
    <col min="8" max="8" width="20.5703125" style="11" customWidth="1"/>
    <col min="9" max="15" width="15.28515625" style="11" customWidth="1"/>
    <col min="16" max="18" width="13.7109375" style="6" customWidth="1"/>
    <col min="19" max="19" width="15.5703125" style="6" customWidth="1"/>
    <col min="20" max="20" width="13.7109375" style="6" customWidth="1"/>
    <col min="21" max="21" width="16.85546875" style="6" customWidth="1"/>
    <col min="22" max="22" width="15.85546875" customWidth="1"/>
    <col min="23" max="23" width="18.28515625" customWidth="1"/>
    <col min="24" max="24" width="14.85546875" customWidth="1"/>
    <col min="25" max="25" width="19.5703125" customWidth="1"/>
    <col min="26" max="118" width="9.140625" customWidth="1"/>
  </cols>
  <sheetData>
    <row r="1" spans="1:21" ht="21" customHeight="1" x14ac:dyDescent="0.2">
      <c r="C1" s="58" t="s">
        <v>33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13"/>
      <c r="Q1" s="13"/>
      <c r="R1" s="13"/>
      <c r="S1" s="13"/>
      <c r="T1" s="13"/>
      <c r="U1" s="13"/>
    </row>
    <row r="2" spans="1:21" ht="18.75" customHeight="1" x14ac:dyDescent="0.2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3"/>
      <c r="Q2" s="13"/>
      <c r="R2" s="13"/>
      <c r="S2" s="13"/>
      <c r="T2" s="13"/>
      <c r="U2" s="13"/>
    </row>
    <row r="3" spans="1:21" ht="96" customHeight="1" x14ac:dyDescent="0.2">
      <c r="C3" s="44" t="s">
        <v>3</v>
      </c>
      <c r="D3" s="46" t="s">
        <v>9</v>
      </c>
      <c r="E3" s="44" t="s">
        <v>2</v>
      </c>
      <c r="F3" s="44" t="s">
        <v>6</v>
      </c>
      <c r="G3" s="44" t="s">
        <v>8</v>
      </c>
      <c r="H3" s="44" t="s">
        <v>55</v>
      </c>
      <c r="I3" s="44" t="s">
        <v>56</v>
      </c>
      <c r="J3" s="44" t="s">
        <v>57</v>
      </c>
      <c r="K3" s="44" t="s">
        <v>62</v>
      </c>
      <c r="L3" s="44" t="s">
        <v>63</v>
      </c>
      <c r="M3" s="44" t="s">
        <v>64</v>
      </c>
      <c r="N3" s="44" t="s">
        <v>65</v>
      </c>
      <c r="O3" s="44"/>
      <c r="P3"/>
      <c r="Q3"/>
      <c r="R3"/>
      <c r="S3"/>
      <c r="T3"/>
      <c r="U3"/>
    </row>
    <row r="4" spans="1:21" ht="18" customHeight="1" x14ac:dyDescent="0.2">
      <c r="C4" s="12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/>
      <c r="K4" s="8"/>
      <c r="L4" s="8"/>
      <c r="M4" s="8"/>
      <c r="N4" s="8">
        <v>8</v>
      </c>
      <c r="O4" s="8">
        <v>8</v>
      </c>
      <c r="P4"/>
      <c r="Q4"/>
      <c r="R4"/>
      <c r="S4"/>
      <c r="T4"/>
      <c r="U4"/>
    </row>
    <row r="5" spans="1:21" ht="35.1" customHeight="1" x14ac:dyDescent="0.2">
      <c r="C5" s="86" t="s">
        <v>10</v>
      </c>
      <c r="D5" s="64" t="s">
        <v>4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/>
      <c r="Q5"/>
      <c r="R5"/>
      <c r="S5"/>
      <c r="T5"/>
      <c r="U5"/>
    </row>
    <row r="6" spans="1:21" s="30" customFormat="1" ht="39.75" customHeight="1" x14ac:dyDescent="0.2">
      <c r="A6" s="27"/>
      <c r="B6" s="28"/>
      <c r="C6" s="87"/>
      <c r="D6" s="29" t="s">
        <v>37</v>
      </c>
      <c r="E6" s="23" t="s">
        <v>38</v>
      </c>
      <c r="F6" s="23" t="s">
        <v>11</v>
      </c>
      <c r="G6" s="23" t="s">
        <v>21</v>
      </c>
      <c r="H6" s="24">
        <v>25</v>
      </c>
      <c r="I6" s="23"/>
      <c r="J6" s="23"/>
      <c r="K6" s="23"/>
      <c r="L6" s="23"/>
      <c r="M6" s="23"/>
      <c r="N6" s="23"/>
      <c r="O6" s="23"/>
    </row>
    <row r="7" spans="1:21" s="30" customFormat="1" ht="39.75" customHeight="1" x14ac:dyDescent="0.2">
      <c r="A7" s="27"/>
      <c r="B7" s="28"/>
      <c r="C7" s="87"/>
      <c r="D7" s="29" t="s">
        <v>53</v>
      </c>
      <c r="E7" s="23" t="s">
        <v>54</v>
      </c>
      <c r="F7" s="23" t="s">
        <v>11</v>
      </c>
      <c r="G7" s="23" t="s">
        <v>12</v>
      </c>
      <c r="H7" s="24">
        <v>25</v>
      </c>
      <c r="I7" s="23"/>
      <c r="J7" s="23"/>
      <c r="K7" s="23"/>
      <c r="L7" s="23"/>
      <c r="M7" s="23"/>
      <c r="N7" s="23"/>
      <c r="O7" s="23"/>
    </row>
    <row r="8" spans="1:21" s="30" customFormat="1" ht="37.5" customHeight="1" x14ac:dyDescent="0.2">
      <c r="A8" s="27"/>
      <c r="B8" s="28"/>
      <c r="C8" s="87"/>
      <c r="D8" s="29" t="s">
        <v>39</v>
      </c>
      <c r="E8" s="23" t="s">
        <v>40</v>
      </c>
      <c r="F8" s="23" t="s">
        <v>11</v>
      </c>
      <c r="G8" s="34" t="s">
        <v>12</v>
      </c>
      <c r="H8" s="24">
        <v>25</v>
      </c>
      <c r="I8" s="23">
        <v>2</v>
      </c>
      <c r="J8" s="23">
        <v>2</v>
      </c>
      <c r="K8" s="23"/>
      <c r="L8" s="23"/>
      <c r="M8" s="23"/>
      <c r="N8" s="23"/>
      <c r="O8" s="23"/>
    </row>
    <row r="9" spans="1:21" s="30" customFormat="1" ht="35.1" customHeight="1" x14ac:dyDescent="0.2">
      <c r="A9" s="27"/>
      <c r="B9" s="28"/>
      <c r="C9" s="87"/>
      <c r="D9" s="62" t="s">
        <v>44</v>
      </c>
      <c r="E9" s="63"/>
      <c r="F9" s="63"/>
      <c r="G9" s="88"/>
      <c r="H9" s="24">
        <f>+H6+H8</f>
        <v>50</v>
      </c>
      <c r="I9" s="24">
        <f t="shared" ref="I9:O9" si="0">+I6+I8</f>
        <v>2</v>
      </c>
      <c r="J9" s="24">
        <f t="shared" si="0"/>
        <v>2</v>
      </c>
      <c r="K9" s="24">
        <f t="shared" si="0"/>
        <v>0</v>
      </c>
      <c r="L9" s="24">
        <f t="shared" si="0"/>
        <v>0</v>
      </c>
      <c r="M9" s="24">
        <f t="shared" si="0"/>
        <v>0</v>
      </c>
      <c r="N9" s="24">
        <f t="shared" si="0"/>
        <v>0</v>
      </c>
      <c r="O9" s="24">
        <f t="shared" si="0"/>
        <v>0</v>
      </c>
    </row>
    <row r="10" spans="1:21" s="30" customFormat="1" ht="35.1" customHeight="1" x14ac:dyDescent="0.2">
      <c r="A10" s="27"/>
      <c r="B10" s="28"/>
      <c r="C10" s="87"/>
      <c r="D10" s="62" t="s">
        <v>5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21" s="30" customFormat="1" ht="51.75" customHeight="1" x14ac:dyDescent="0.2">
      <c r="A11" s="27" t="s">
        <v>1</v>
      </c>
      <c r="B11" s="28" t="s">
        <v>0</v>
      </c>
      <c r="C11" s="87"/>
      <c r="D11" s="25" t="s">
        <v>29</v>
      </c>
      <c r="E11" s="25" t="s">
        <v>30</v>
      </c>
      <c r="F11" s="23" t="s">
        <v>11</v>
      </c>
      <c r="G11" s="23" t="s">
        <v>41</v>
      </c>
      <c r="H11" s="24">
        <v>50</v>
      </c>
      <c r="I11" s="23">
        <v>1</v>
      </c>
      <c r="J11" s="23">
        <v>2</v>
      </c>
      <c r="K11" s="23"/>
      <c r="L11" s="23"/>
      <c r="M11" s="23"/>
      <c r="N11" s="23"/>
      <c r="O11" s="23"/>
    </row>
    <row r="12" spans="1:21" s="30" customFormat="1" ht="39.950000000000003" customHeight="1" x14ac:dyDescent="0.2">
      <c r="A12" s="27" t="s">
        <v>1</v>
      </c>
      <c r="B12" s="28" t="s">
        <v>0</v>
      </c>
      <c r="C12" s="87"/>
      <c r="D12" s="25" t="s">
        <v>14</v>
      </c>
      <c r="E12" s="23" t="s">
        <v>15</v>
      </c>
      <c r="F12" s="23" t="s">
        <v>11</v>
      </c>
      <c r="G12" s="23" t="s">
        <v>41</v>
      </c>
      <c r="H12" s="24">
        <v>25</v>
      </c>
      <c r="I12" s="23"/>
      <c r="J12" s="23"/>
      <c r="K12" s="23"/>
      <c r="L12" s="23"/>
      <c r="M12" s="23"/>
      <c r="N12" s="23"/>
      <c r="O12" s="23"/>
    </row>
    <row r="13" spans="1:21" ht="39.75" customHeight="1" x14ac:dyDescent="0.2">
      <c r="C13" s="87"/>
      <c r="D13" s="25" t="s">
        <v>16</v>
      </c>
      <c r="E13" s="23" t="s">
        <v>17</v>
      </c>
      <c r="F13" s="23" t="s">
        <v>11</v>
      </c>
      <c r="G13" s="23" t="s">
        <v>41</v>
      </c>
      <c r="H13" s="24">
        <v>50</v>
      </c>
      <c r="I13" s="23"/>
      <c r="J13" s="23"/>
      <c r="K13" s="23"/>
      <c r="L13" s="23"/>
      <c r="M13" s="23"/>
      <c r="N13" s="23"/>
      <c r="O13" s="23"/>
      <c r="P13"/>
      <c r="Q13"/>
      <c r="R13"/>
      <c r="S13"/>
      <c r="T13"/>
      <c r="U13"/>
    </row>
    <row r="14" spans="1:21" ht="60" customHeight="1" x14ac:dyDescent="0.2">
      <c r="C14" s="87"/>
      <c r="D14" s="25" t="s">
        <v>58</v>
      </c>
      <c r="E14" s="23" t="s">
        <v>60</v>
      </c>
      <c r="F14" s="23" t="s">
        <v>11</v>
      </c>
      <c r="G14" s="23" t="s">
        <v>41</v>
      </c>
      <c r="H14" s="24">
        <v>25</v>
      </c>
      <c r="I14" s="23"/>
      <c r="J14" s="23"/>
      <c r="K14" s="23"/>
      <c r="L14" s="23"/>
      <c r="M14" s="23"/>
      <c r="N14" s="23"/>
      <c r="O14" s="23"/>
      <c r="P14"/>
      <c r="Q14"/>
      <c r="R14"/>
      <c r="S14"/>
      <c r="T14"/>
      <c r="U14"/>
    </row>
    <row r="15" spans="1:21" ht="39.950000000000003" customHeight="1" x14ac:dyDescent="0.2">
      <c r="C15" s="87"/>
      <c r="D15" s="25" t="s">
        <v>42</v>
      </c>
      <c r="E15" s="23" t="s">
        <v>59</v>
      </c>
      <c r="F15" s="23" t="s">
        <v>11</v>
      </c>
      <c r="G15" s="23" t="s">
        <v>41</v>
      </c>
      <c r="H15" s="24">
        <v>25</v>
      </c>
      <c r="I15" s="23"/>
      <c r="J15" s="23"/>
      <c r="K15" s="23"/>
      <c r="L15" s="23"/>
      <c r="M15" s="23"/>
      <c r="N15" s="23"/>
      <c r="O15" s="23"/>
      <c r="P15"/>
      <c r="Q15"/>
      <c r="R15"/>
      <c r="S15"/>
      <c r="T15"/>
      <c r="U15"/>
    </row>
    <row r="16" spans="1:21" ht="39.950000000000003" customHeight="1" x14ac:dyDescent="0.2">
      <c r="C16" s="87"/>
      <c r="D16" s="98" t="s">
        <v>45</v>
      </c>
      <c r="E16" s="99"/>
      <c r="F16" s="99"/>
      <c r="G16" s="100"/>
      <c r="H16" s="24">
        <f>H15+H14+H13+H12+H11</f>
        <v>175</v>
      </c>
      <c r="I16" s="24">
        <f>SUM(I11:I15)</f>
        <v>1</v>
      </c>
      <c r="J16" s="24">
        <f t="shared" ref="J16:O16" si="1">SUM(J11:J15)</f>
        <v>2</v>
      </c>
      <c r="K16" s="24">
        <f t="shared" si="1"/>
        <v>0</v>
      </c>
      <c r="L16" s="24">
        <f t="shared" si="1"/>
        <v>0</v>
      </c>
      <c r="M16" s="24">
        <f t="shared" si="1"/>
        <v>0</v>
      </c>
      <c r="N16" s="24">
        <f t="shared" si="1"/>
        <v>0</v>
      </c>
      <c r="O16" s="24">
        <f t="shared" si="1"/>
        <v>0</v>
      </c>
      <c r="P16"/>
      <c r="Q16"/>
      <c r="R16"/>
      <c r="S16"/>
      <c r="T16"/>
      <c r="U16"/>
    </row>
    <row r="17" spans="1:21" ht="39.950000000000003" customHeight="1" x14ac:dyDescent="0.2">
      <c r="C17" s="87"/>
      <c r="D17" s="74" t="s">
        <v>7</v>
      </c>
      <c r="E17" s="75"/>
      <c r="F17" s="75"/>
      <c r="G17" s="76"/>
      <c r="H17" s="35">
        <f>H9+H16</f>
        <v>225</v>
      </c>
      <c r="I17" s="36">
        <f>I9+I16</f>
        <v>3</v>
      </c>
      <c r="J17" s="36">
        <f t="shared" ref="J17:O17" si="2">J9+J16</f>
        <v>4</v>
      </c>
      <c r="K17" s="36">
        <f t="shared" si="2"/>
        <v>0</v>
      </c>
      <c r="L17" s="36">
        <f t="shared" si="2"/>
        <v>0</v>
      </c>
      <c r="M17" s="36">
        <f t="shared" si="2"/>
        <v>0</v>
      </c>
      <c r="N17" s="36">
        <f t="shared" si="2"/>
        <v>0</v>
      </c>
      <c r="O17" s="36">
        <f t="shared" si="2"/>
        <v>0</v>
      </c>
      <c r="P17"/>
      <c r="Q17"/>
      <c r="R17"/>
      <c r="S17"/>
      <c r="T17"/>
      <c r="U17"/>
    </row>
    <row r="18" spans="1:21" ht="39.950000000000003" customHeight="1" x14ac:dyDescent="0.2">
      <c r="C18" s="87"/>
      <c r="D18" s="60" t="s">
        <v>35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/>
      <c r="Q18"/>
      <c r="R18"/>
      <c r="S18"/>
      <c r="T18"/>
      <c r="U18"/>
    </row>
    <row r="19" spans="1:21" ht="56.25" customHeight="1" x14ac:dyDescent="0.2">
      <c r="C19" s="87"/>
      <c r="D19" s="20" t="s">
        <v>29</v>
      </c>
      <c r="E19" s="21" t="s">
        <v>30</v>
      </c>
      <c r="F19" s="21" t="s">
        <v>18</v>
      </c>
      <c r="G19" s="21" t="s">
        <v>41</v>
      </c>
      <c r="H19" s="31">
        <v>25</v>
      </c>
      <c r="I19" s="21"/>
      <c r="J19" s="21"/>
      <c r="K19" s="21"/>
      <c r="L19" s="21"/>
      <c r="M19" s="21"/>
      <c r="N19" s="21"/>
      <c r="O19" s="21"/>
      <c r="P19"/>
      <c r="Q19"/>
      <c r="R19"/>
      <c r="S19"/>
      <c r="T19"/>
      <c r="U19"/>
    </row>
    <row r="20" spans="1:21" ht="56.25" customHeight="1" x14ac:dyDescent="0.2">
      <c r="C20" s="87"/>
      <c r="D20" s="20" t="s">
        <v>42</v>
      </c>
      <c r="E20" s="21" t="s">
        <v>59</v>
      </c>
      <c r="F20" s="21" t="s">
        <v>18</v>
      </c>
      <c r="G20" s="21" t="s">
        <v>13</v>
      </c>
      <c r="H20" s="31">
        <v>25</v>
      </c>
      <c r="I20" s="21">
        <v>1</v>
      </c>
      <c r="J20" s="21">
        <v>1</v>
      </c>
      <c r="K20" s="21"/>
      <c r="L20" s="21"/>
      <c r="M20" s="21"/>
      <c r="N20" s="21"/>
      <c r="O20" s="21"/>
      <c r="P20"/>
      <c r="Q20"/>
      <c r="R20"/>
      <c r="S20"/>
      <c r="T20"/>
      <c r="U20"/>
    </row>
    <row r="21" spans="1:21" s="53" customFormat="1" ht="39.75" customHeight="1" x14ac:dyDescent="0.2">
      <c r="A21" s="51"/>
      <c r="B21" s="52"/>
      <c r="C21" s="87"/>
      <c r="D21" s="69" t="s">
        <v>25</v>
      </c>
      <c r="E21" s="70"/>
      <c r="F21" s="70"/>
      <c r="G21" s="71"/>
      <c r="H21" s="33">
        <f>H19+H20</f>
        <v>50</v>
      </c>
      <c r="I21" s="33">
        <f t="shared" ref="I21:O21" si="3">I19+I20</f>
        <v>1</v>
      </c>
      <c r="J21" s="33">
        <f t="shared" si="3"/>
        <v>1</v>
      </c>
      <c r="K21" s="33">
        <f t="shared" si="3"/>
        <v>0</v>
      </c>
      <c r="L21" s="33">
        <f t="shared" si="3"/>
        <v>0</v>
      </c>
      <c r="M21" s="33">
        <f t="shared" si="3"/>
        <v>0</v>
      </c>
      <c r="N21" s="33">
        <f t="shared" si="3"/>
        <v>0</v>
      </c>
      <c r="O21" s="33">
        <f t="shared" si="3"/>
        <v>0</v>
      </c>
    </row>
    <row r="22" spans="1:21" ht="35.1" customHeight="1" x14ac:dyDescent="0.2">
      <c r="C22" s="87"/>
      <c r="D22" s="101" t="s">
        <v>19</v>
      </c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/>
      <c r="Q22"/>
      <c r="R22"/>
      <c r="S22"/>
      <c r="T22"/>
      <c r="U22"/>
    </row>
    <row r="23" spans="1:21" ht="39.950000000000003" customHeight="1" x14ac:dyDescent="0.2">
      <c r="C23" s="87"/>
      <c r="D23" s="32" t="s">
        <v>46</v>
      </c>
      <c r="E23" s="32" t="s">
        <v>47</v>
      </c>
      <c r="F23" s="32" t="s">
        <v>20</v>
      </c>
      <c r="G23" s="32" t="s">
        <v>21</v>
      </c>
      <c r="H23" s="19">
        <v>15</v>
      </c>
      <c r="I23" s="12">
        <v>3</v>
      </c>
      <c r="J23" s="12">
        <v>7</v>
      </c>
      <c r="K23" s="12"/>
      <c r="L23" s="12"/>
      <c r="M23" s="12"/>
      <c r="N23" s="12"/>
      <c r="O23" s="12"/>
      <c r="P23"/>
      <c r="Q23"/>
      <c r="R23"/>
      <c r="S23"/>
      <c r="T23"/>
      <c r="U23"/>
    </row>
    <row r="24" spans="1:21" ht="39.950000000000003" customHeight="1" x14ac:dyDescent="0.2">
      <c r="C24" s="87"/>
      <c r="D24" s="69" t="s">
        <v>32</v>
      </c>
      <c r="E24" s="70"/>
      <c r="F24" s="70"/>
      <c r="G24" s="71"/>
      <c r="H24" s="33">
        <f>H23</f>
        <v>15</v>
      </c>
      <c r="I24" s="33">
        <f>I23</f>
        <v>3</v>
      </c>
      <c r="J24" s="33">
        <f t="shared" ref="J24:O24" si="4">J23</f>
        <v>7</v>
      </c>
      <c r="K24" s="33">
        <f t="shared" si="4"/>
        <v>0</v>
      </c>
      <c r="L24" s="33">
        <f t="shared" si="4"/>
        <v>0</v>
      </c>
      <c r="M24" s="33">
        <f t="shared" si="4"/>
        <v>0</v>
      </c>
      <c r="N24" s="33">
        <f t="shared" si="4"/>
        <v>0</v>
      </c>
      <c r="O24" s="33">
        <f t="shared" si="4"/>
        <v>0</v>
      </c>
      <c r="P24"/>
      <c r="Q24"/>
      <c r="R24"/>
      <c r="S24"/>
      <c r="T24"/>
      <c r="U24"/>
    </row>
    <row r="25" spans="1:21" ht="35.1" customHeight="1" x14ac:dyDescent="0.2">
      <c r="C25" s="87"/>
      <c r="D25" s="93" t="s">
        <v>31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/>
      <c r="Q25"/>
      <c r="R25"/>
      <c r="S25"/>
      <c r="T25"/>
      <c r="U25"/>
    </row>
    <row r="26" spans="1:21" ht="35.1" customHeight="1" x14ac:dyDescent="0.2">
      <c r="C26" s="87"/>
      <c r="D26" s="20" t="s">
        <v>27</v>
      </c>
      <c r="E26" s="22" t="s">
        <v>26</v>
      </c>
      <c r="F26" s="21" t="s">
        <v>18</v>
      </c>
      <c r="G26" s="21" t="s">
        <v>12</v>
      </c>
      <c r="H26" s="21">
        <v>25</v>
      </c>
      <c r="I26" s="21"/>
      <c r="J26" s="21"/>
      <c r="K26" s="21"/>
      <c r="L26" s="21"/>
      <c r="M26" s="21"/>
      <c r="N26" s="21"/>
      <c r="O26" s="21"/>
      <c r="P26"/>
      <c r="Q26"/>
      <c r="R26"/>
      <c r="S26"/>
      <c r="T26"/>
      <c r="U26"/>
    </row>
    <row r="27" spans="1:21" ht="35.1" customHeight="1" x14ac:dyDescent="0.2">
      <c r="C27" s="87"/>
      <c r="D27" s="20" t="s">
        <v>27</v>
      </c>
      <c r="E27" s="22" t="s">
        <v>26</v>
      </c>
      <c r="F27" s="21" t="s">
        <v>11</v>
      </c>
      <c r="G27" s="21" t="s">
        <v>13</v>
      </c>
      <c r="H27" s="21">
        <v>25</v>
      </c>
      <c r="I27" s="21"/>
      <c r="J27" s="21"/>
      <c r="K27" s="21"/>
      <c r="L27" s="21"/>
      <c r="M27" s="21"/>
      <c r="N27" s="21"/>
      <c r="O27" s="21"/>
      <c r="P27"/>
      <c r="Q27"/>
      <c r="R27"/>
      <c r="S27"/>
      <c r="T27"/>
      <c r="U27"/>
    </row>
    <row r="28" spans="1:21" s="53" customFormat="1" ht="35.1" customHeight="1" x14ac:dyDescent="0.2">
      <c r="A28" s="51"/>
      <c r="B28" s="52"/>
      <c r="C28" s="87"/>
      <c r="D28" s="83" t="s">
        <v>28</v>
      </c>
      <c r="E28" s="84"/>
      <c r="F28" s="84"/>
      <c r="G28" s="85"/>
      <c r="H28" s="54">
        <f>SUM(H26:H27)</f>
        <v>50</v>
      </c>
      <c r="I28" s="54"/>
      <c r="J28" s="54"/>
      <c r="K28" s="54"/>
      <c r="L28" s="54"/>
      <c r="M28" s="54"/>
      <c r="N28" s="54"/>
      <c r="O28" s="54"/>
    </row>
    <row r="29" spans="1:21" ht="35.1" customHeight="1" x14ac:dyDescent="0.2">
      <c r="C29" s="87"/>
      <c r="D29" s="95" t="s">
        <v>36</v>
      </c>
      <c r="E29" s="96"/>
      <c r="F29" s="96"/>
      <c r="G29" s="97"/>
      <c r="H29" s="37">
        <f>H17+H21+H24+H28</f>
        <v>340</v>
      </c>
      <c r="I29" s="37">
        <f>I17+I21+I24+I28</f>
        <v>7</v>
      </c>
      <c r="J29" s="37">
        <f t="shared" ref="J29:O29" si="5">J17+J21+J24+J28</f>
        <v>12</v>
      </c>
      <c r="K29" s="37">
        <f t="shared" si="5"/>
        <v>0</v>
      </c>
      <c r="L29" s="37">
        <f t="shared" si="5"/>
        <v>0</v>
      </c>
      <c r="M29" s="37">
        <f t="shared" si="5"/>
        <v>0</v>
      </c>
      <c r="N29" s="37">
        <f t="shared" si="5"/>
        <v>0</v>
      </c>
      <c r="O29" s="37">
        <f t="shared" si="5"/>
        <v>0</v>
      </c>
      <c r="P29"/>
      <c r="Q29"/>
      <c r="R29"/>
      <c r="S29"/>
      <c r="T29"/>
      <c r="U29"/>
    </row>
    <row r="30" spans="1:21" ht="35.1" customHeight="1" thickBot="1" x14ac:dyDescent="0.25">
      <c r="C30" s="87"/>
      <c r="D30" s="91" t="s">
        <v>4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/>
      <c r="Q30"/>
      <c r="R30"/>
      <c r="S30"/>
      <c r="T30"/>
      <c r="U30"/>
    </row>
    <row r="31" spans="1:21" ht="43.5" customHeight="1" x14ac:dyDescent="0.2">
      <c r="C31" s="77" t="s">
        <v>24</v>
      </c>
      <c r="D31" s="42" t="s">
        <v>37</v>
      </c>
      <c r="E31" s="50" t="s">
        <v>38</v>
      </c>
      <c r="F31" s="45" t="s">
        <v>11</v>
      </c>
      <c r="G31" s="45" t="s">
        <v>43</v>
      </c>
      <c r="H31" s="45">
        <v>25</v>
      </c>
      <c r="I31" s="43"/>
      <c r="J31" s="43"/>
      <c r="K31" s="43"/>
      <c r="L31" s="43"/>
      <c r="M31" s="43"/>
      <c r="N31" s="45"/>
      <c r="O31" s="45"/>
      <c r="P31"/>
      <c r="Q31"/>
      <c r="R31"/>
      <c r="S31"/>
      <c r="T31"/>
      <c r="U31"/>
    </row>
    <row r="32" spans="1:21" ht="33" customHeight="1" x14ac:dyDescent="0.2">
      <c r="C32" s="78"/>
      <c r="D32" s="72" t="s">
        <v>34</v>
      </c>
      <c r="E32" s="73"/>
      <c r="F32" s="73"/>
      <c r="G32" s="73"/>
      <c r="H32" s="19">
        <f>H31</f>
        <v>25</v>
      </c>
      <c r="I32" s="47">
        <f t="shared" ref="I32:O32" si="6">I31</f>
        <v>0</v>
      </c>
      <c r="J32" s="56">
        <f t="shared" si="6"/>
        <v>0</v>
      </c>
      <c r="K32" s="56">
        <f t="shared" si="6"/>
        <v>0</v>
      </c>
      <c r="L32" s="56">
        <f t="shared" si="6"/>
        <v>0</v>
      </c>
      <c r="M32" s="56">
        <f t="shared" si="6"/>
        <v>0</v>
      </c>
      <c r="N32" s="56">
        <f t="shared" si="6"/>
        <v>0</v>
      </c>
      <c r="O32" s="56">
        <f t="shared" si="6"/>
        <v>0</v>
      </c>
      <c r="P32"/>
      <c r="Q32"/>
      <c r="R32"/>
      <c r="S32"/>
      <c r="T32"/>
      <c r="U32"/>
    </row>
    <row r="33" spans="3:21" ht="33" customHeight="1" x14ac:dyDescent="0.2">
      <c r="C33" s="78"/>
      <c r="D33" s="42" t="s">
        <v>37</v>
      </c>
      <c r="E33" s="50" t="s">
        <v>38</v>
      </c>
      <c r="F33" s="45" t="s">
        <v>11</v>
      </c>
      <c r="G33" s="45" t="s">
        <v>43</v>
      </c>
      <c r="H33" s="45">
        <v>25</v>
      </c>
      <c r="I33" s="19"/>
      <c r="J33" s="19"/>
      <c r="K33" s="19"/>
      <c r="L33" s="19"/>
      <c r="M33" s="19"/>
      <c r="N33" s="19"/>
      <c r="O33" s="19"/>
      <c r="P33"/>
      <c r="Q33"/>
      <c r="R33"/>
      <c r="S33"/>
      <c r="T33"/>
      <c r="U33"/>
    </row>
    <row r="34" spans="3:21" ht="33" customHeight="1" x14ac:dyDescent="0.2">
      <c r="C34" s="78"/>
      <c r="D34" s="55"/>
      <c r="E34" s="55" t="s">
        <v>51</v>
      </c>
      <c r="F34" s="55" t="s">
        <v>52</v>
      </c>
      <c r="G34" s="55"/>
      <c r="H34" s="19">
        <f>H33</f>
        <v>25</v>
      </c>
      <c r="I34" s="19">
        <f t="shared" ref="I34:O34" si="7">I33</f>
        <v>0</v>
      </c>
      <c r="J34" s="19">
        <f t="shared" si="7"/>
        <v>0</v>
      </c>
      <c r="K34" s="19">
        <f t="shared" si="7"/>
        <v>0</v>
      </c>
      <c r="L34" s="19">
        <f t="shared" si="7"/>
        <v>0</v>
      </c>
      <c r="M34" s="19">
        <f t="shared" si="7"/>
        <v>0</v>
      </c>
      <c r="N34" s="19">
        <f t="shared" si="7"/>
        <v>0</v>
      </c>
      <c r="O34" s="19">
        <f t="shared" si="7"/>
        <v>0</v>
      </c>
      <c r="P34"/>
      <c r="Q34"/>
      <c r="R34"/>
      <c r="S34"/>
      <c r="T34"/>
      <c r="U34"/>
    </row>
    <row r="35" spans="3:21" ht="35.1" customHeight="1" x14ac:dyDescent="0.2">
      <c r="C35" s="78"/>
      <c r="D35" s="89" t="s">
        <v>19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</row>
    <row r="36" spans="3:21" ht="39.950000000000003" customHeight="1" x14ac:dyDescent="0.2">
      <c r="C36" s="78"/>
      <c r="D36" s="26" t="s">
        <v>22</v>
      </c>
      <c r="E36" s="12" t="s">
        <v>49</v>
      </c>
      <c r="F36" s="12" t="s">
        <v>20</v>
      </c>
      <c r="G36" s="12" t="s">
        <v>21</v>
      </c>
      <c r="H36" s="12">
        <v>15</v>
      </c>
      <c r="I36" s="38"/>
      <c r="J36" s="38"/>
      <c r="K36" s="38"/>
      <c r="L36" s="38"/>
      <c r="M36" s="38"/>
      <c r="N36" s="12"/>
      <c r="O36" s="12"/>
    </row>
    <row r="37" spans="3:21" ht="39.950000000000003" customHeight="1" x14ac:dyDescent="0.2">
      <c r="C37" s="78"/>
      <c r="D37" s="26" t="s">
        <v>22</v>
      </c>
      <c r="E37" s="12" t="s">
        <v>61</v>
      </c>
      <c r="F37" s="12" t="s">
        <v>20</v>
      </c>
      <c r="G37" s="12" t="s">
        <v>21</v>
      </c>
      <c r="H37" s="44">
        <v>15</v>
      </c>
      <c r="I37" s="57"/>
      <c r="J37" s="57"/>
      <c r="K37" s="57"/>
      <c r="L37" s="57"/>
      <c r="M37" s="57"/>
      <c r="N37" s="44"/>
      <c r="O37" s="44"/>
    </row>
    <row r="38" spans="3:21" ht="35.1" customHeight="1" thickBot="1" x14ac:dyDescent="0.25">
      <c r="C38" s="79"/>
      <c r="D38" s="80" t="s">
        <v>23</v>
      </c>
      <c r="E38" s="81"/>
      <c r="F38" s="81"/>
      <c r="G38" s="82"/>
      <c r="H38" s="39">
        <f>H36+H37</f>
        <v>30</v>
      </c>
      <c r="I38" s="39">
        <f>I36+I37</f>
        <v>0</v>
      </c>
      <c r="J38" s="39">
        <f t="shared" ref="J38:O38" si="8">J36+J37</f>
        <v>0</v>
      </c>
      <c r="K38" s="39">
        <f t="shared" si="8"/>
        <v>0</v>
      </c>
      <c r="L38" s="39">
        <f t="shared" si="8"/>
        <v>0</v>
      </c>
      <c r="M38" s="39">
        <f t="shared" si="8"/>
        <v>0</v>
      </c>
      <c r="N38" s="39">
        <f t="shared" si="8"/>
        <v>0</v>
      </c>
      <c r="O38" s="39">
        <f t="shared" si="8"/>
        <v>0</v>
      </c>
    </row>
    <row r="39" spans="3:21" ht="35.1" customHeight="1" thickBot="1" x14ac:dyDescent="0.25">
      <c r="C39" s="48"/>
      <c r="D39" s="95" t="s">
        <v>50</v>
      </c>
      <c r="E39" s="96"/>
      <c r="F39" s="96"/>
      <c r="G39" s="97"/>
      <c r="H39" s="49">
        <f>H32+H34+H38</f>
        <v>80</v>
      </c>
      <c r="I39" s="49">
        <f>I32+I38</f>
        <v>0</v>
      </c>
      <c r="J39" s="49">
        <f t="shared" ref="J39:O39" si="9">J32+J38</f>
        <v>0</v>
      </c>
      <c r="K39" s="49">
        <f t="shared" si="9"/>
        <v>0</v>
      </c>
      <c r="L39" s="49">
        <f t="shared" si="9"/>
        <v>0</v>
      </c>
      <c r="M39" s="49">
        <f t="shared" si="9"/>
        <v>0</v>
      </c>
      <c r="N39" s="49">
        <f t="shared" si="9"/>
        <v>0</v>
      </c>
      <c r="O39" s="49">
        <f t="shared" si="9"/>
        <v>0</v>
      </c>
    </row>
    <row r="40" spans="3:21" ht="55.5" customHeight="1" thickBot="1" x14ac:dyDescent="0.25">
      <c r="C40" s="66" t="s">
        <v>48</v>
      </c>
      <c r="D40" s="67"/>
      <c r="E40" s="67"/>
      <c r="F40" s="67"/>
      <c r="G40" s="68"/>
      <c r="H40" s="40">
        <f>H29+H39</f>
        <v>420</v>
      </c>
      <c r="I40" s="41">
        <f>I29+I38</f>
        <v>7</v>
      </c>
      <c r="J40" s="41">
        <f t="shared" ref="J40:O40" si="10">J29+J38</f>
        <v>12</v>
      </c>
      <c r="K40" s="41">
        <f t="shared" si="10"/>
        <v>0</v>
      </c>
      <c r="L40" s="41">
        <f t="shared" si="10"/>
        <v>0</v>
      </c>
      <c r="M40" s="41">
        <f t="shared" si="10"/>
        <v>0</v>
      </c>
      <c r="N40" s="41">
        <f t="shared" si="10"/>
        <v>0</v>
      </c>
      <c r="O40" s="41">
        <f t="shared" si="10"/>
        <v>0</v>
      </c>
    </row>
    <row r="41" spans="3:21" ht="48.75" customHeight="1" x14ac:dyDescent="0.2">
      <c r="C41" s="14"/>
      <c r="D41" s="15"/>
      <c r="E41" s="16"/>
      <c r="F41" s="17"/>
      <c r="G41" s="10"/>
      <c r="H41" s="18"/>
      <c r="I41" s="18"/>
      <c r="J41" s="18"/>
      <c r="K41" s="18"/>
      <c r="L41" s="18"/>
      <c r="M41" s="18"/>
      <c r="N41" s="18"/>
      <c r="O41" s="18"/>
    </row>
    <row r="42" spans="3:21" x14ac:dyDescent="0.3"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3:21" x14ac:dyDescent="0.3"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3:21" x14ac:dyDescent="0.3"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3:21" x14ac:dyDescent="0.3"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3:21" x14ac:dyDescent="0.3"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3:21" x14ac:dyDescent="0.3"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3:21" x14ac:dyDescent="0.3"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6:23" x14ac:dyDescent="0.3"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6:23" x14ac:dyDescent="0.3"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6:23" x14ac:dyDescent="0.3"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6:23" x14ac:dyDescent="0.3"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6:23" x14ac:dyDescent="0.3"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6:23" x14ac:dyDescent="0.3"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6:23" x14ac:dyDescent="0.3"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6:23" x14ac:dyDescent="0.3">
      <c r="F56" s="3"/>
      <c r="G56" s="3"/>
      <c r="H56" s="3"/>
      <c r="I56" s="3"/>
      <c r="J56" s="3"/>
      <c r="K56" s="3"/>
      <c r="L56" s="3"/>
      <c r="M56" s="3"/>
      <c r="N56" s="3"/>
      <c r="O56" s="3"/>
      <c r="W56" s="3"/>
    </row>
    <row r="57" spans="6:23" x14ac:dyDescent="0.3"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6:23" x14ac:dyDescent="0.3"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6:23" x14ac:dyDescent="0.3"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6:23" x14ac:dyDescent="0.3"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6:23" x14ac:dyDescent="0.3"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6:23" x14ac:dyDescent="0.3"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6:23" x14ac:dyDescent="0.3"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6:23" x14ac:dyDescent="0.3"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6:15" x14ac:dyDescent="0.3"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6:15" x14ac:dyDescent="0.3"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6:15" x14ac:dyDescent="0.3"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6:15" x14ac:dyDescent="0.3"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6:15" x14ac:dyDescent="0.3"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6:15" x14ac:dyDescent="0.3"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6:15" x14ac:dyDescent="0.3"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6:15" x14ac:dyDescent="0.3"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6:15" x14ac:dyDescent="0.3"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6:15" x14ac:dyDescent="0.3"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6:15" x14ac:dyDescent="0.3"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6:15" x14ac:dyDescent="0.3"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6:15" x14ac:dyDescent="0.3"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6:15" x14ac:dyDescent="0.3"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6:15" x14ac:dyDescent="0.3"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6:15" x14ac:dyDescent="0.3"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6:15" x14ac:dyDescent="0.3"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6:15" x14ac:dyDescent="0.3"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6:15" x14ac:dyDescent="0.3"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6:15" x14ac:dyDescent="0.3"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6:15" x14ac:dyDescent="0.3"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6:15" x14ac:dyDescent="0.3"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6:15" x14ac:dyDescent="0.3"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6:15" x14ac:dyDescent="0.3"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6:15" x14ac:dyDescent="0.3"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6:15" x14ac:dyDescent="0.3"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6:15" x14ac:dyDescent="0.3"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6:15" x14ac:dyDescent="0.3"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6:15" x14ac:dyDescent="0.3"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6:15" x14ac:dyDescent="0.3"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6:15" x14ac:dyDescent="0.3"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6:15" x14ac:dyDescent="0.3"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6:15" x14ac:dyDescent="0.3"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6:15" x14ac:dyDescent="0.3"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6:15" x14ac:dyDescent="0.3"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6:15" x14ac:dyDescent="0.3"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6:15" x14ac:dyDescent="0.3"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6:15" x14ac:dyDescent="0.3"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6:15" x14ac:dyDescent="0.3"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6:15" x14ac:dyDescent="0.3"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6:15" x14ac:dyDescent="0.3"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6:15" x14ac:dyDescent="0.3"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6:15" x14ac:dyDescent="0.3"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6:15" x14ac:dyDescent="0.3"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6:15" x14ac:dyDescent="0.3"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6:15" x14ac:dyDescent="0.3"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6:15" x14ac:dyDescent="0.3"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6:15" x14ac:dyDescent="0.3"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6:15" x14ac:dyDescent="0.3"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6:15" x14ac:dyDescent="0.3"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6:15" x14ac:dyDescent="0.3"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6:15" x14ac:dyDescent="0.3"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6:15" x14ac:dyDescent="0.3"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6:15" x14ac:dyDescent="0.3"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6:15" x14ac:dyDescent="0.3"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6:15" x14ac:dyDescent="0.3"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6:15" x14ac:dyDescent="0.3"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6:15" x14ac:dyDescent="0.3"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6:15" x14ac:dyDescent="0.3"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6:15" x14ac:dyDescent="0.3"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6:15" x14ac:dyDescent="0.3"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6:15" x14ac:dyDescent="0.3"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6:15" x14ac:dyDescent="0.3"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6:15" x14ac:dyDescent="0.3"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6:15" x14ac:dyDescent="0.3"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6:15" x14ac:dyDescent="0.3"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6:15" x14ac:dyDescent="0.3"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6:15" x14ac:dyDescent="0.3"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6:15" x14ac:dyDescent="0.3"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6:15" x14ac:dyDescent="0.3"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6:15" x14ac:dyDescent="0.3"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6:15" x14ac:dyDescent="0.3"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6:15" x14ac:dyDescent="0.3"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6:15" x14ac:dyDescent="0.3"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6:15" x14ac:dyDescent="0.3"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6:15" x14ac:dyDescent="0.3"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6:15" x14ac:dyDescent="0.3"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6:15" x14ac:dyDescent="0.3"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6:15" x14ac:dyDescent="0.3"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6:15" x14ac:dyDescent="0.3"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6:15" x14ac:dyDescent="0.3"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6:15" x14ac:dyDescent="0.3"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6:15" x14ac:dyDescent="0.3"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6:15" x14ac:dyDescent="0.3"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6:15" x14ac:dyDescent="0.3"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6:15" x14ac:dyDescent="0.3"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6:15" x14ac:dyDescent="0.3"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6:15" x14ac:dyDescent="0.3"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6:15" x14ac:dyDescent="0.3"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6:15" x14ac:dyDescent="0.3"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6:15" x14ac:dyDescent="0.3"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6:15" x14ac:dyDescent="0.3"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6:15" x14ac:dyDescent="0.3"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6:15" x14ac:dyDescent="0.3"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6:15" x14ac:dyDescent="0.3"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6:15" x14ac:dyDescent="0.3"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6:15" x14ac:dyDescent="0.3"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6:15" x14ac:dyDescent="0.3"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6:15" x14ac:dyDescent="0.3"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6:15" x14ac:dyDescent="0.3"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6:15" x14ac:dyDescent="0.3"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6:15" x14ac:dyDescent="0.3"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6:15" x14ac:dyDescent="0.3"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6:15" x14ac:dyDescent="0.3"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6:15" x14ac:dyDescent="0.3"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6:15" x14ac:dyDescent="0.3"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6:15" x14ac:dyDescent="0.3"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6:15" x14ac:dyDescent="0.3"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6:15" x14ac:dyDescent="0.3"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6:15" x14ac:dyDescent="0.3"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6:15" x14ac:dyDescent="0.3"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6:15" x14ac:dyDescent="0.3"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6:15" x14ac:dyDescent="0.3"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6:15" x14ac:dyDescent="0.3"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6:15" x14ac:dyDescent="0.3"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6:15" x14ac:dyDescent="0.3"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6:15" x14ac:dyDescent="0.3"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6:15" x14ac:dyDescent="0.3"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6:15" x14ac:dyDescent="0.3"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6:15" x14ac:dyDescent="0.3"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6:15" x14ac:dyDescent="0.3"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6:15" x14ac:dyDescent="0.3"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6:15" x14ac:dyDescent="0.3"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6:15" x14ac:dyDescent="0.3"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6:15" x14ac:dyDescent="0.3"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6:15" x14ac:dyDescent="0.3"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6:15" x14ac:dyDescent="0.3"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6:15" x14ac:dyDescent="0.3"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6:15" x14ac:dyDescent="0.3"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6:15" x14ac:dyDescent="0.3"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6:15" x14ac:dyDescent="0.3"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6:15" x14ac:dyDescent="0.3"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6:15" x14ac:dyDescent="0.3"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6:15" x14ac:dyDescent="0.3"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6:15" x14ac:dyDescent="0.3"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6:15" x14ac:dyDescent="0.3"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6:15" x14ac:dyDescent="0.3"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6:15" x14ac:dyDescent="0.3"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6:15" x14ac:dyDescent="0.3"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6:15" x14ac:dyDescent="0.3"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6:15" x14ac:dyDescent="0.3"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6:15" x14ac:dyDescent="0.3"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6:15" x14ac:dyDescent="0.3"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6:15" x14ac:dyDescent="0.3"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6:15" x14ac:dyDescent="0.3"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6:15" x14ac:dyDescent="0.3"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6:15" x14ac:dyDescent="0.3"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6:15" x14ac:dyDescent="0.3"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6:15" x14ac:dyDescent="0.3"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6:15" x14ac:dyDescent="0.3"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6:15" x14ac:dyDescent="0.3"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6:15" x14ac:dyDescent="0.3"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6:15" x14ac:dyDescent="0.3"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6:15" x14ac:dyDescent="0.3"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6:15" x14ac:dyDescent="0.3"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6:15" x14ac:dyDescent="0.3"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6:15" x14ac:dyDescent="0.3"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6:15" x14ac:dyDescent="0.3"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6:15" x14ac:dyDescent="0.3"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6:15" x14ac:dyDescent="0.3"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6:15" x14ac:dyDescent="0.3"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6:15" x14ac:dyDescent="0.3"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6:15" x14ac:dyDescent="0.3"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6:15" x14ac:dyDescent="0.3"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6:15" x14ac:dyDescent="0.3"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6:15" x14ac:dyDescent="0.3"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6:15" x14ac:dyDescent="0.3"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6:15" x14ac:dyDescent="0.3"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6:15" x14ac:dyDescent="0.3"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6:15" x14ac:dyDescent="0.3"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6:15" x14ac:dyDescent="0.3"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6:15" x14ac:dyDescent="0.3"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6:15" x14ac:dyDescent="0.3"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6:15" x14ac:dyDescent="0.3"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6:15" x14ac:dyDescent="0.3"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6:15" x14ac:dyDescent="0.3"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6:15" x14ac:dyDescent="0.3"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6:15" x14ac:dyDescent="0.3"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6:15" x14ac:dyDescent="0.3"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6:15" x14ac:dyDescent="0.3"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6:15" x14ac:dyDescent="0.3"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6:15" x14ac:dyDescent="0.3"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6:15" x14ac:dyDescent="0.3"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6:15" x14ac:dyDescent="0.3"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6:15" x14ac:dyDescent="0.3"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6:15" x14ac:dyDescent="0.3"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6:15" x14ac:dyDescent="0.3"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6:15" x14ac:dyDescent="0.3"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6:15" x14ac:dyDescent="0.3"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6:15" x14ac:dyDescent="0.3"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6:15" x14ac:dyDescent="0.3"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6:15" x14ac:dyDescent="0.3"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6:15" x14ac:dyDescent="0.3"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6:15" x14ac:dyDescent="0.3"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6:15" x14ac:dyDescent="0.3"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6:15" x14ac:dyDescent="0.3"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6:15" x14ac:dyDescent="0.3"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6:15" x14ac:dyDescent="0.3"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6:15" x14ac:dyDescent="0.3"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6:15" x14ac:dyDescent="0.3"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6:15" x14ac:dyDescent="0.3"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6:15" x14ac:dyDescent="0.3"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6:15" x14ac:dyDescent="0.3"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6:15" x14ac:dyDescent="0.3"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6:15" x14ac:dyDescent="0.3"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6:15" x14ac:dyDescent="0.3"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6:15" x14ac:dyDescent="0.3"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6:15" x14ac:dyDescent="0.3"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6:15" x14ac:dyDescent="0.3"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6:15" x14ac:dyDescent="0.3"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6:15" x14ac:dyDescent="0.3"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6:15" x14ac:dyDescent="0.3"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6:15" x14ac:dyDescent="0.3"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6:15" x14ac:dyDescent="0.3"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6:15" x14ac:dyDescent="0.3"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6:15" x14ac:dyDescent="0.3"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6:15" x14ac:dyDescent="0.3"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6:15" x14ac:dyDescent="0.3"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6:15" x14ac:dyDescent="0.3"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6:15" x14ac:dyDescent="0.3"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6:15" x14ac:dyDescent="0.3"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6:15" x14ac:dyDescent="0.3"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6:15" x14ac:dyDescent="0.3"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6:15" x14ac:dyDescent="0.3"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6:15" x14ac:dyDescent="0.3"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6:15" x14ac:dyDescent="0.3"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6:15" x14ac:dyDescent="0.3"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6:15" x14ac:dyDescent="0.3"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6:15" x14ac:dyDescent="0.3"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6:15" x14ac:dyDescent="0.3"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6:15" x14ac:dyDescent="0.3"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6:15" x14ac:dyDescent="0.3"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6:15" x14ac:dyDescent="0.3"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6:15" x14ac:dyDescent="0.3"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6:15" x14ac:dyDescent="0.3"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6:15" x14ac:dyDescent="0.3"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6:15" x14ac:dyDescent="0.3"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6:15" x14ac:dyDescent="0.3"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6:15" x14ac:dyDescent="0.3"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6:15" x14ac:dyDescent="0.3"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6:15" x14ac:dyDescent="0.3"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6:15" x14ac:dyDescent="0.3"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6:15" x14ac:dyDescent="0.3"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6:15" x14ac:dyDescent="0.3"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6:15" x14ac:dyDescent="0.3"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6:15" x14ac:dyDescent="0.3"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6:15" x14ac:dyDescent="0.3"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6:15" x14ac:dyDescent="0.3"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6:15" x14ac:dyDescent="0.3"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6:15" x14ac:dyDescent="0.3"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6:15" x14ac:dyDescent="0.3"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6:15" x14ac:dyDescent="0.3"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6:15" x14ac:dyDescent="0.3"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6:15" x14ac:dyDescent="0.3"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6:15" x14ac:dyDescent="0.3"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6:15" x14ac:dyDescent="0.3"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6:15" x14ac:dyDescent="0.3"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6:15" x14ac:dyDescent="0.3"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6:15" x14ac:dyDescent="0.3"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6:15" x14ac:dyDescent="0.3"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6:15" x14ac:dyDescent="0.3"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6:15" x14ac:dyDescent="0.3"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6:15" x14ac:dyDescent="0.3"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6:15" x14ac:dyDescent="0.3"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6:15" x14ac:dyDescent="0.3"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6:15" x14ac:dyDescent="0.3"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6:15" x14ac:dyDescent="0.3"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6:15" x14ac:dyDescent="0.3"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6:15" x14ac:dyDescent="0.3"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6:15" x14ac:dyDescent="0.3"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6:15" x14ac:dyDescent="0.3"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6:15" x14ac:dyDescent="0.3"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6:15" x14ac:dyDescent="0.3"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6:15" x14ac:dyDescent="0.3"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6:15" x14ac:dyDescent="0.3"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6:15" x14ac:dyDescent="0.3"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6:15" x14ac:dyDescent="0.3"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6:15" x14ac:dyDescent="0.3"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6:15" x14ac:dyDescent="0.3"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6:15" x14ac:dyDescent="0.3"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6:15" x14ac:dyDescent="0.3"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6:15" x14ac:dyDescent="0.3"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6:15" x14ac:dyDescent="0.3"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6:15" x14ac:dyDescent="0.3"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6:15" x14ac:dyDescent="0.3"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6:15" x14ac:dyDescent="0.3"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6:15" x14ac:dyDescent="0.3"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6:15" x14ac:dyDescent="0.3"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6:15" x14ac:dyDescent="0.3"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6:15" x14ac:dyDescent="0.3"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6:15" x14ac:dyDescent="0.3"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6:15" x14ac:dyDescent="0.3"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6:15" x14ac:dyDescent="0.3"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6:15" x14ac:dyDescent="0.3"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6:15" x14ac:dyDescent="0.3"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6:15" x14ac:dyDescent="0.3"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6:15" x14ac:dyDescent="0.3"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6:15" x14ac:dyDescent="0.3"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6:15" x14ac:dyDescent="0.3"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6:15" x14ac:dyDescent="0.3"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6:15" x14ac:dyDescent="0.3"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6:15" x14ac:dyDescent="0.3"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6:15" x14ac:dyDescent="0.3"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6:15" x14ac:dyDescent="0.3"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6:15" x14ac:dyDescent="0.3"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6:15" x14ac:dyDescent="0.3"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6:15" x14ac:dyDescent="0.3"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6:15" x14ac:dyDescent="0.3"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6:15" x14ac:dyDescent="0.3"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6:15" x14ac:dyDescent="0.3"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6:15" x14ac:dyDescent="0.3"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6:15" x14ac:dyDescent="0.3"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6:15" x14ac:dyDescent="0.3"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6:15" x14ac:dyDescent="0.3"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6:15" x14ac:dyDescent="0.3"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6:15" x14ac:dyDescent="0.3"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6:15" x14ac:dyDescent="0.3"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6:15" x14ac:dyDescent="0.3"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6:15" x14ac:dyDescent="0.3"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6:15" x14ac:dyDescent="0.3"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6:15" x14ac:dyDescent="0.3"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6:15" x14ac:dyDescent="0.3"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6:15" x14ac:dyDescent="0.3"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6:15" x14ac:dyDescent="0.3"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6:15" x14ac:dyDescent="0.3"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6:15" x14ac:dyDescent="0.3"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6:15" x14ac:dyDescent="0.3"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6:15" x14ac:dyDescent="0.3"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6:15" x14ac:dyDescent="0.3"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6:15" x14ac:dyDescent="0.3"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6:15" x14ac:dyDescent="0.3"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6:15" x14ac:dyDescent="0.3"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6:15" x14ac:dyDescent="0.3"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6:15" x14ac:dyDescent="0.3"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6:15" x14ac:dyDescent="0.3"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6:15" x14ac:dyDescent="0.3"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6:15" x14ac:dyDescent="0.3"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6:15" x14ac:dyDescent="0.3"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6:15" x14ac:dyDescent="0.3"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6:15" x14ac:dyDescent="0.3"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6:15" x14ac:dyDescent="0.3"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6:15" x14ac:dyDescent="0.3"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6:15" x14ac:dyDescent="0.3"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6:15" x14ac:dyDescent="0.3"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6:15" x14ac:dyDescent="0.3"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6:15" x14ac:dyDescent="0.3"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6:15" x14ac:dyDescent="0.3"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6:15" x14ac:dyDescent="0.3"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6:15" x14ac:dyDescent="0.3"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6:15" x14ac:dyDescent="0.3"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6:15" x14ac:dyDescent="0.3"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6:15" x14ac:dyDescent="0.3"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6:15" x14ac:dyDescent="0.3"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6:15" x14ac:dyDescent="0.3"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6:15" x14ac:dyDescent="0.3"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6:15" x14ac:dyDescent="0.3"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6:15" x14ac:dyDescent="0.3"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6:15" x14ac:dyDescent="0.3"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6:15" x14ac:dyDescent="0.3"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6:15" x14ac:dyDescent="0.3"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6:15" x14ac:dyDescent="0.3"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6:15" x14ac:dyDescent="0.3"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6:15" x14ac:dyDescent="0.3"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6:15" x14ac:dyDescent="0.3"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6:15" x14ac:dyDescent="0.3"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6:15" x14ac:dyDescent="0.3"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6:15" x14ac:dyDescent="0.3"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6:15" x14ac:dyDescent="0.3"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6:15" x14ac:dyDescent="0.3"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6:15" x14ac:dyDescent="0.3"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6:15" x14ac:dyDescent="0.3"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6:15" x14ac:dyDescent="0.3"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6:15" x14ac:dyDescent="0.3"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6:15" x14ac:dyDescent="0.3"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6:15" x14ac:dyDescent="0.3"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6:15" x14ac:dyDescent="0.3"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6:15" x14ac:dyDescent="0.3"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6:15" x14ac:dyDescent="0.3"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6:15" x14ac:dyDescent="0.3"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6:15" x14ac:dyDescent="0.3"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6:15" x14ac:dyDescent="0.3"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6:15" x14ac:dyDescent="0.3"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6:15" x14ac:dyDescent="0.3"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6:15" x14ac:dyDescent="0.3"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6:15" x14ac:dyDescent="0.3"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6:15" x14ac:dyDescent="0.3"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6:15" x14ac:dyDescent="0.3"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6:15" x14ac:dyDescent="0.3"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6:15" x14ac:dyDescent="0.3"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6:15" x14ac:dyDescent="0.3"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6:15" x14ac:dyDescent="0.3"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6:15" x14ac:dyDescent="0.3"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6:15" x14ac:dyDescent="0.3"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6:15" x14ac:dyDescent="0.3"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6:15" x14ac:dyDescent="0.3"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6:15" x14ac:dyDescent="0.3"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6:15" x14ac:dyDescent="0.3"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6:15" x14ac:dyDescent="0.3"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6:15" x14ac:dyDescent="0.3"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6:15" x14ac:dyDescent="0.3"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6:15" x14ac:dyDescent="0.3"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6:15" x14ac:dyDescent="0.3"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6:15" x14ac:dyDescent="0.3"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6:15" x14ac:dyDescent="0.3"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6:15" x14ac:dyDescent="0.3"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6:15" x14ac:dyDescent="0.3"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6:15" x14ac:dyDescent="0.3"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6:15" x14ac:dyDescent="0.3"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6:15" x14ac:dyDescent="0.3"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6:15" x14ac:dyDescent="0.3"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6:15" x14ac:dyDescent="0.3"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6:15" x14ac:dyDescent="0.3"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6:15" x14ac:dyDescent="0.3"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6:15" x14ac:dyDescent="0.3"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6:15" x14ac:dyDescent="0.3"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6:15" x14ac:dyDescent="0.3"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6:15" x14ac:dyDescent="0.3"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6:15" x14ac:dyDescent="0.3"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6:15" x14ac:dyDescent="0.3"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6:15" x14ac:dyDescent="0.3"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6:15" x14ac:dyDescent="0.3"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6:15" x14ac:dyDescent="0.3"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6:15" x14ac:dyDescent="0.3"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6:15" x14ac:dyDescent="0.3"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6:15" x14ac:dyDescent="0.3"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6:15" x14ac:dyDescent="0.3"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6:15" x14ac:dyDescent="0.3"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6:15" x14ac:dyDescent="0.3"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6:15" x14ac:dyDescent="0.3"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6:15" x14ac:dyDescent="0.3"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6:15" x14ac:dyDescent="0.3"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6:15" x14ac:dyDescent="0.3"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5:15" x14ac:dyDescent="0.3"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5:15" x14ac:dyDescent="0.3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5:15" x14ac:dyDescent="0.3"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5:15" x14ac:dyDescent="0.3"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5:15" x14ac:dyDescent="0.3"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5:15" x14ac:dyDescent="0.3"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5:15" x14ac:dyDescent="0.3"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5:15" x14ac:dyDescent="0.3"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5:15" x14ac:dyDescent="0.3"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5:15" x14ac:dyDescent="0.3"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5:15" x14ac:dyDescent="0.3"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5:15" x14ac:dyDescent="0.3"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5:15" x14ac:dyDescent="0.3"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5:15" x14ac:dyDescent="0.3"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5:15" x14ac:dyDescent="0.3"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5:15" x14ac:dyDescent="0.3"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6:15" x14ac:dyDescent="0.3"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6:15" x14ac:dyDescent="0.3"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6:15" x14ac:dyDescent="0.3"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6:15" x14ac:dyDescent="0.3"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6:15" x14ac:dyDescent="0.3"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6:15" x14ac:dyDescent="0.3"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6:15" x14ac:dyDescent="0.3"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6:15" x14ac:dyDescent="0.3"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6:15" x14ac:dyDescent="0.3"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6:15" x14ac:dyDescent="0.3"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6:15" x14ac:dyDescent="0.3"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6:15" x14ac:dyDescent="0.3">
      <c r="F524" s="3"/>
      <c r="G524" s="3"/>
      <c r="H524" s="3"/>
      <c r="I524" s="3"/>
      <c r="J524" s="3"/>
      <c r="K524" s="3"/>
      <c r="L524" s="3"/>
      <c r="M524" s="3"/>
      <c r="N524" s="3"/>
      <c r="O524" s="3"/>
    </row>
  </sheetData>
  <mergeCells count="21">
    <mergeCell ref="D25:O25"/>
    <mergeCell ref="D29:G29"/>
    <mergeCell ref="D16:G16"/>
    <mergeCell ref="D22:O22"/>
    <mergeCell ref="D39:G39"/>
    <mergeCell ref="C1:O2"/>
    <mergeCell ref="D18:O18"/>
    <mergeCell ref="D10:O10"/>
    <mergeCell ref="D5:O5"/>
    <mergeCell ref="C40:G40"/>
    <mergeCell ref="D24:G24"/>
    <mergeCell ref="D21:G21"/>
    <mergeCell ref="D32:G32"/>
    <mergeCell ref="D17:G17"/>
    <mergeCell ref="C31:C38"/>
    <mergeCell ref="D38:G38"/>
    <mergeCell ref="D28:G28"/>
    <mergeCell ref="C5:C30"/>
    <mergeCell ref="D9:G9"/>
    <mergeCell ref="D35:O35"/>
    <mergeCell ref="D30:O30"/>
  </mergeCells>
  <pageMargins left="0" right="0" top="0" bottom="0" header="0" footer="0"/>
  <pageSetup paperSize="9" scale="50" fitToWidth="0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Company>THE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GVY</dc:creator>
  <cp:lastModifiedBy>MFC 1-13</cp:lastModifiedBy>
  <cp:lastPrinted>2026-06-18T09:55:35Z</cp:lastPrinted>
  <dcterms:created xsi:type="dcterms:W3CDTF">2003-04-02T10:25:02Z</dcterms:created>
  <dcterms:modified xsi:type="dcterms:W3CDTF">2026-06-22T08:26:34Z</dcterms:modified>
</cp:coreProperties>
</file>