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ЕКРЕТАРЬ ОБЩАЯ\МОНИТОРИНГ ПРИЕМА СТУДЕНТОВ\МОНИТОРИНГ 2026\"/>
    </mc:Choice>
  </mc:AlternateContent>
  <xr:revisionPtr revIDLastSave="0" documentId="13_ncr:1_{040EF19F-B61A-4D50-A8EA-DF40840C0D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мониторинг" sheetId="51" r:id="rId1"/>
  </sheets>
  <definedNames>
    <definedName name="_xlnm._FilterDatabase" localSheetId="0" hidden="1">мониторинг!$D$1:$D$22</definedName>
    <definedName name="_xlnm.Print_Area" localSheetId="0">мониторинг!$C$1:$AC$39</definedName>
  </definedNames>
  <calcPr calcId="191029"/>
</workbook>
</file>

<file path=xl/calcChain.xml><?xml version="1.0" encoding="utf-8"?>
<calcChain xmlns="http://schemas.openxmlformats.org/spreadsheetml/2006/main">
  <c r="X37" i="51" l="1"/>
  <c r="Y37" i="51"/>
  <c r="Z37" i="51"/>
  <c r="AA37" i="51"/>
  <c r="AB37" i="51"/>
  <c r="AB38" i="51" s="1"/>
  <c r="AB39" i="51" s="1"/>
  <c r="AC37" i="51"/>
  <c r="AC38" i="51" s="1"/>
  <c r="AC39" i="51" s="1"/>
  <c r="Z38" i="51"/>
  <c r="AA38" i="51"/>
  <c r="AA39" i="51" s="1"/>
  <c r="Z39" i="51"/>
  <c r="X33" i="51"/>
  <c r="Y33" i="51"/>
  <c r="Z33" i="51"/>
  <c r="AA33" i="51"/>
  <c r="AB33" i="51"/>
  <c r="AC33" i="51"/>
  <c r="X31" i="51"/>
  <c r="X38" i="51" s="1"/>
  <c r="Y31" i="51"/>
  <c r="Z31" i="51"/>
  <c r="AA31" i="51"/>
  <c r="AB31" i="51"/>
  <c r="AC31" i="51"/>
  <c r="X27" i="51"/>
  <c r="Y27" i="51"/>
  <c r="Z27" i="51"/>
  <c r="AA27" i="51"/>
  <c r="AB27" i="51"/>
  <c r="AB28" i="51" s="1"/>
  <c r="Y28" i="51"/>
  <c r="Z28" i="51"/>
  <c r="AA28" i="51"/>
  <c r="X23" i="51"/>
  <c r="Y23" i="51"/>
  <c r="Z23" i="51"/>
  <c r="AA23" i="51"/>
  <c r="AB23" i="51"/>
  <c r="AC23" i="51"/>
  <c r="X20" i="51"/>
  <c r="Y20" i="51"/>
  <c r="Z20" i="51"/>
  <c r="AA20" i="51"/>
  <c r="AB20" i="51"/>
  <c r="AC20" i="51"/>
  <c r="X15" i="51"/>
  <c r="Y15" i="51"/>
  <c r="Z15" i="51"/>
  <c r="AA15" i="51"/>
  <c r="AB15" i="51"/>
  <c r="AB16" i="51" s="1"/>
  <c r="AC15" i="51"/>
  <c r="Y16" i="51"/>
  <c r="Z16" i="51"/>
  <c r="AA16" i="51"/>
  <c r="AC16" i="51"/>
  <c r="X8" i="51"/>
  <c r="Y8" i="51"/>
  <c r="Z8" i="51"/>
  <c r="AA8" i="51"/>
  <c r="AB8" i="51"/>
  <c r="AC8" i="51"/>
  <c r="W37" i="51"/>
  <c r="W33" i="51"/>
  <c r="W31" i="51"/>
  <c r="W38" i="51" s="1"/>
  <c r="W27" i="51"/>
  <c r="W23" i="51"/>
  <c r="W20" i="51"/>
  <c r="W15" i="51"/>
  <c r="W8" i="51"/>
  <c r="V37" i="51"/>
  <c r="V33" i="51"/>
  <c r="V31" i="51"/>
  <c r="V38" i="51" s="1"/>
  <c r="V27" i="51"/>
  <c r="V23" i="51"/>
  <c r="V20" i="51"/>
  <c r="V15" i="51"/>
  <c r="V16" i="51" s="1"/>
  <c r="V28" i="51" s="1"/>
  <c r="V8" i="51"/>
  <c r="X16" i="51" l="1"/>
  <c r="X28" i="51" s="1"/>
  <c r="X39" i="51" s="1"/>
  <c r="V39" i="51"/>
  <c r="W16" i="51"/>
  <c r="W28" i="51" s="1"/>
  <c r="W39" i="51" s="1"/>
  <c r="Y38" i="51"/>
  <c r="Y39" i="51" s="1"/>
  <c r="N8" i="51"/>
  <c r="O8" i="51"/>
  <c r="P8" i="51"/>
  <c r="Q8" i="51"/>
  <c r="R8" i="51"/>
  <c r="S8" i="51"/>
  <c r="T8" i="51"/>
  <c r="U8" i="51"/>
  <c r="M8" i="51"/>
  <c r="O37" i="51"/>
  <c r="P37" i="51"/>
  <c r="Q37" i="51"/>
  <c r="R37" i="51"/>
  <c r="R38" i="51" s="1"/>
  <c r="S37" i="51"/>
  <c r="T37" i="51"/>
  <c r="U37" i="51"/>
  <c r="O33" i="51"/>
  <c r="P33" i="51"/>
  <c r="Q33" i="51"/>
  <c r="R33" i="51"/>
  <c r="S33" i="51"/>
  <c r="T33" i="51"/>
  <c r="U33" i="51"/>
  <c r="O31" i="51"/>
  <c r="P31" i="51"/>
  <c r="P38" i="51" s="1"/>
  <c r="Q31" i="51"/>
  <c r="Q38" i="51" s="1"/>
  <c r="R31" i="51"/>
  <c r="S31" i="51"/>
  <c r="T31" i="51"/>
  <c r="T38" i="51" s="1"/>
  <c r="U31" i="51"/>
  <c r="U38" i="51" s="1"/>
  <c r="O27" i="51"/>
  <c r="P27" i="51"/>
  <c r="Q27" i="51"/>
  <c r="R27" i="51"/>
  <c r="S27" i="51"/>
  <c r="T27" i="51"/>
  <c r="U27" i="51"/>
  <c r="AC27" i="51"/>
  <c r="O23" i="51"/>
  <c r="P23" i="51"/>
  <c r="Q23" i="51"/>
  <c r="R23" i="51"/>
  <c r="S23" i="51"/>
  <c r="T23" i="51"/>
  <c r="U23" i="51"/>
  <c r="O20" i="51"/>
  <c r="P20" i="51"/>
  <c r="Q20" i="51"/>
  <c r="R20" i="51"/>
  <c r="S20" i="51"/>
  <c r="T20" i="51"/>
  <c r="U20" i="51"/>
  <c r="O15" i="51"/>
  <c r="P15" i="51"/>
  <c r="Q15" i="51"/>
  <c r="R15" i="51"/>
  <c r="S15" i="51"/>
  <c r="T15" i="51"/>
  <c r="U15" i="51"/>
  <c r="AC28" i="51" l="1"/>
  <c r="U16" i="51"/>
  <c r="U28" i="51" s="1"/>
  <c r="U39" i="51" s="1"/>
  <c r="T16" i="51"/>
  <c r="T28" i="51" s="1"/>
  <c r="T39" i="51" s="1"/>
  <c r="S16" i="51"/>
  <c r="S28" i="51" s="1"/>
  <c r="S38" i="51"/>
  <c r="R16" i="51"/>
  <c r="R28" i="51" s="1"/>
  <c r="R39" i="51" s="1"/>
  <c r="Q16" i="51"/>
  <c r="Q28" i="51" s="1"/>
  <c r="Q39" i="51" s="1"/>
  <c r="P16" i="51"/>
  <c r="P28" i="51" s="1"/>
  <c r="P39" i="51" s="1"/>
  <c r="O16" i="51"/>
  <c r="O28" i="51" s="1"/>
  <c r="O39" i="51" s="1"/>
  <c r="O38" i="51"/>
  <c r="S39" i="51" l="1"/>
  <c r="J27" i="51"/>
  <c r="K27" i="51"/>
  <c r="L27" i="51"/>
  <c r="M27" i="51"/>
  <c r="N27" i="51"/>
  <c r="I27" i="51"/>
  <c r="N38" i="51" l="1"/>
  <c r="J37" i="51"/>
  <c r="K37" i="51"/>
  <c r="L37" i="51"/>
  <c r="M37" i="51"/>
  <c r="N37" i="51"/>
  <c r="I37" i="51"/>
  <c r="I33" i="51"/>
  <c r="J33" i="51"/>
  <c r="K33" i="51"/>
  <c r="L33" i="51"/>
  <c r="M33" i="51"/>
  <c r="N33" i="51"/>
  <c r="J31" i="51"/>
  <c r="J38" i="51" s="1"/>
  <c r="K31" i="51"/>
  <c r="K38" i="51" s="1"/>
  <c r="L31" i="51"/>
  <c r="L38" i="51" s="1"/>
  <c r="M31" i="51"/>
  <c r="M38" i="51" s="1"/>
  <c r="N31" i="51"/>
  <c r="J23" i="51"/>
  <c r="K23" i="51"/>
  <c r="L23" i="51"/>
  <c r="M23" i="51"/>
  <c r="N23" i="51"/>
  <c r="J20" i="51"/>
  <c r="K20" i="51"/>
  <c r="L20" i="51"/>
  <c r="M20" i="51"/>
  <c r="N20" i="51"/>
  <c r="J15" i="51"/>
  <c r="K15" i="51"/>
  <c r="L15" i="51"/>
  <c r="M15" i="51"/>
  <c r="N15" i="51"/>
  <c r="I15" i="51"/>
  <c r="J8" i="51"/>
  <c r="K8" i="51"/>
  <c r="L8" i="51"/>
  <c r="N16" i="51" l="1"/>
  <c r="N28" i="51" s="1"/>
  <c r="N39" i="51" s="1"/>
  <c r="M16" i="51"/>
  <c r="M28" i="51" s="1"/>
  <c r="M39" i="51" s="1"/>
  <c r="L16" i="51"/>
  <c r="L28" i="51" s="1"/>
  <c r="L39" i="51" s="1"/>
  <c r="K16" i="51"/>
  <c r="K28" i="51" s="1"/>
  <c r="K39" i="51" s="1"/>
  <c r="J16" i="51"/>
  <c r="J28" i="51" s="1"/>
  <c r="J39" i="51" s="1"/>
  <c r="H37" i="51"/>
  <c r="I23" i="51"/>
  <c r="H23" i="51"/>
  <c r="H33" i="51" l="1"/>
  <c r="H31" i="51"/>
  <c r="H20" i="51"/>
  <c r="H15" i="51"/>
  <c r="H38" i="51" l="1"/>
  <c r="I20" i="51"/>
  <c r="I8" i="51"/>
  <c r="I16" i="51" s="1"/>
  <c r="H8" i="51"/>
  <c r="H16" i="51" s="1"/>
  <c r="I31" i="51" l="1"/>
  <c r="I38" i="51" s="1"/>
  <c r="I28" i="51" l="1"/>
  <c r="I39" i="51" s="1"/>
  <c r="H27" i="51" l="1"/>
  <c r="H28" i="51" s="1"/>
  <c r="H39" i="51" s="1"/>
</calcChain>
</file>

<file path=xl/sharedStrings.xml><?xml version="1.0" encoding="utf-8"?>
<sst xmlns="http://schemas.openxmlformats.org/spreadsheetml/2006/main" count="117" uniqueCount="76">
  <si>
    <t>акотб</t>
  </si>
  <si>
    <t>ачинск</t>
  </si>
  <si>
    <t>Наименование специальности, профессии, направления подготовки</t>
  </si>
  <si>
    <t>Наименование образовательной организации</t>
  </si>
  <si>
    <t>Программы подготовки квалифицированных рабочих и служащих</t>
  </si>
  <si>
    <t>Программы подготовки специалистов среднего звена</t>
  </si>
  <si>
    <t>Уровень образования</t>
  </si>
  <si>
    <t>Итого (очное)</t>
  </si>
  <si>
    <t>Нормативный срок освоения образовательных программ</t>
  </si>
  <si>
    <t xml:space="preserve">Код  профессии, специаль-ности, направле-ния подготовки </t>
  </si>
  <si>
    <t>Краевое государственное бюджетное профессиональное образовательное учреждение "Уярский сельскохозяйственный техникум"</t>
  </si>
  <si>
    <t>основное общее</t>
  </si>
  <si>
    <t>2 года 10 месяцев</t>
  </si>
  <si>
    <t>3 года 10 месяцев</t>
  </si>
  <si>
    <t>35.02.05</t>
  </si>
  <si>
    <t>"Агрономия"</t>
  </si>
  <si>
    <t>36.02.01</t>
  </si>
  <si>
    <t>"Ветеринария"</t>
  </si>
  <si>
    <t>среднее общее</t>
  </si>
  <si>
    <t>Профессиональное обучение</t>
  </si>
  <si>
    <t>на базе школы VIII вида</t>
  </si>
  <si>
    <t>1 год 10 месяцев</t>
  </si>
  <si>
    <t>19601</t>
  </si>
  <si>
    <t>Итого по филиалу</t>
  </si>
  <si>
    <t>Ирбейский филиал краевого государственного бюджетногопрофессионального образовательного учреждения "Уярский сельскохозяйственный техникум"</t>
  </si>
  <si>
    <t>Итого (заочное бюджет)</t>
  </si>
  <si>
    <t>"Экономика и бухгалтерский учет (по отраслям)"</t>
  </si>
  <si>
    <t>38.02.01</t>
  </si>
  <si>
    <t>Итого (заочное) коммерческая основа</t>
  </si>
  <si>
    <t xml:space="preserve">35.02.16 </t>
  </si>
  <si>
    <t>"Эксплуатация и ремонт сельскохозяйственной техники и оборудования"</t>
  </si>
  <si>
    <t>Заочное отделение (коммерческая основа)</t>
  </si>
  <si>
    <t>Итого по профессиональному обучению</t>
  </si>
  <si>
    <t>Мониторинг приема заявлений на обучение в образовательные организации, осуществляющие образовательную деятельность по  образовательным программам среднего профессионального образования, подведомственные министерству образования Красноярского края или  в отношении которых министерство образования  Красноярского края осуществляет функции и полномочия учредителя</t>
  </si>
  <si>
    <t>Итого:</t>
  </si>
  <si>
    <t>Заочное отделение</t>
  </si>
  <si>
    <t>Итого  с заочной формой</t>
  </si>
  <si>
    <t>35.01.27</t>
  </si>
  <si>
    <t>"Мастер сельскохозяйственного производства"</t>
  </si>
  <si>
    <t>43.01.09</t>
  </si>
  <si>
    <t>"Повар, кондитер"</t>
  </si>
  <si>
    <t>3 года 6 месяцев</t>
  </si>
  <si>
    <t>19.02.12</t>
  </si>
  <si>
    <t>1 года 10 месяцев</t>
  </si>
  <si>
    <t>Итого (по профессиям)</t>
  </si>
  <si>
    <t>Итого ( по специальностям)</t>
  </si>
  <si>
    <t>13291</t>
  </si>
  <si>
    <t>Изготовитель пищевых полуфабрикатов</t>
  </si>
  <si>
    <t>Итого по учреждению</t>
  </si>
  <si>
    <t>Слесарь по ремонту сельскохозяйственных машин и оборудования</t>
  </si>
  <si>
    <t>Итого  по филиалу</t>
  </si>
  <si>
    <t>Итого</t>
  </si>
  <si>
    <t>очно-заочное</t>
  </si>
  <si>
    <t>35.01.35</t>
  </si>
  <si>
    <t>"Фермер"</t>
  </si>
  <si>
    <t>Всего человек в 2026 году (приказ министерства по КЦП)</t>
  </si>
  <si>
    <t>Кол-во абитуриентов на 19.06.2026</t>
  </si>
  <si>
    <t>Кол-во абитуриентов на 22.06.2026</t>
  </si>
  <si>
    <t>35.02.20</t>
  </si>
  <si>
    <t>"Технология продуктов питания животного происхождения"</t>
  </si>
  <si>
    <t>"Технология производства, первичной переработки и хранения сельскохозяйственной продукции"</t>
  </si>
  <si>
    <t>Швея</t>
  </si>
  <si>
    <t>Кол-во абитуриентов на 23.06.2026</t>
  </si>
  <si>
    <t>Кол-во абитуриентов на 24.06.2026</t>
  </si>
  <si>
    <t>Кол-во абитуриентов на 25.06.2026</t>
  </si>
  <si>
    <t>Кол-во абитуриентов на 26.06.2026</t>
  </si>
  <si>
    <t>Кол-во абитуриентов на 29.06.2026</t>
  </si>
  <si>
    <t>Кол-во абитуриентов на 30.06.2026</t>
  </si>
  <si>
    <t>Кол-во абитуриентов на 01.07.2026</t>
  </si>
  <si>
    <t>Кол-во абитуриентов на 02.07.2026</t>
  </si>
  <si>
    <t>Кол-во абитуриентов на 03.07.2026</t>
  </si>
  <si>
    <t>Кол-во абитуриентов на 06.07.2026</t>
  </si>
  <si>
    <t>Кол-во абитуриентов на 07.07.2026</t>
  </si>
  <si>
    <t>Кол-во абитуриентов на 08.07.2026</t>
  </si>
  <si>
    <t>Кол-во абитуриентов на 09.07.2026</t>
  </si>
  <si>
    <t>Кол-во абитуриентов на 10.07.2026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</si>
</sst>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49" fontId="9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/>
    <xf numFmtId="0" fontId="15" fillId="3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523"/>
  <sheetViews>
    <sheetView showGridLines="0" tabSelected="1" view="pageBreakPreview" topLeftCell="D25" zoomScale="60" zoomScaleNormal="100" zoomScalePageLayoutView="73" workbookViewId="0">
      <selection activeCell="D29" sqref="D29:AC29"/>
    </sheetView>
  </sheetViews>
  <sheetFormatPr defaultColWidth="8.85546875" defaultRowHeight="18.75" x14ac:dyDescent="0.3"/>
  <cols>
    <col min="1" max="1" width="5.140625" style="1" hidden="1" customWidth="1"/>
    <col min="2" max="2" width="7.42578125" style="2" hidden="1" customWidth="1"/>
    <col min="3" max="3" width="38.140625" style="5" customWidth="1"/>
    <col min="4" max="4" width="17.7109375" style="3" customWidth="1"/>
    <col min="5" max="5" width="57.7109375" style="4" customWidth="1"/>
    <col min="6" max="6" width="24.5703125" style="7" customWidth="1"/>
    <col min="7" max="7" width="25.42578125" style="8" customWidth="1"/>
    <col min="8" max="8" width="20.5703125" style="10" customWidth="1"/>
    <col min="9" max="29" width="15.28515625" style="10" customWidth="1"/>
    <col min="30" max="32" width="13.7109375" style="6" customWidth="1"/>
    <col min="33" max="33" width="15.5703125" style="6" customWidth="1"/>
    <col min="34" max="34" width="13.7109375" style="6" customWidth="1"/>
    <col min="35" max="35" width="16.85546875" style="6" customWidth="1"/>
    <col min="36" max="36" width="15.85546875" customWidth="1"/>
    <col min="37" max="37" width="18.28515625" customWidth="1"/>
    <col min="38" max="38" width="14.85546875" customWidth="1"/>
    <col min="39" max="39" width="19.5703125" customWidth="1"/>
    <col min="40" max="132" width="9.140625" customWidth="1"/>
  </cols>
  <sheetData>
    <row r="1" spans="1:35" ht="21" customHeight="1" x14ac:dyDescent="0.2">
      <c r="C1" s="59" t="s">
        <v>33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12"/>
      <c r="AE1" s="12"/>
      <c r="AF1" s="12"/>
      <c r="AG1" s="12"/>
      <c r="AH1" s="12"/>
      <c r="AI1" s="12"/>
    </row>
    <row r="2" spans="1:35" ht="18.7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12"/>
      <c r="AE2" s="12"/>
      <c r="AF2" s="12"/>
      <c r="AG2" s="12"/>
      <c r="AH2" s="12"/>
      <c r="AI2" s="12"/>
    </row>
    <row r="3" spans="1:35" ht="96" customHeight="1" x14ac:dyDescent="0.2">
      <c r="C3" s="43" t="s">
        <v>3</v>
      </c>
      <c r="D3" s="45" t="s">
        <v>9</v>
      </c>
      <c r="E3" s="43" t="s">
        <v>2</v>
      </c>
      <c r="F3" s="43" t="s">
        <v>6</v>
      </c>
      <c r="G3" s="43" t="s">
        <v>8</v>
      </c>
      <c r="H3" s="43" t="s">
        <v>55</v>
      </c>
      <c r="I3" s="43" t="s">
        <v>56</v>
      </c>
      <c r="J3" s="43" t="s">
        <v>57</v>
      </c>
      <c r="K3" s="43" t="s">
        <v>62</v>
      </c>
      <c r="L3" s="43" t="s">
        <v>63</v>
      </c>
      <c r="M3" s="43" t="s">
        <v>64</v>
      </c>
      <c r="N3" s="43" t="s">
        <v>65</v>
      </c>
      <c r="O3" s="43" t="s">
        <v>66</v>
      </c>
      <c r="P3" s="43" t="s">
        <v>67</v>
      </c>
      <c r="Q3" s="43" t="s">
        <v>68</v>
      </c>
      <c r="R3" s="43" t="s">
        <v>69</v>
      </c>
      <c r="S3" s="43" t="s">
        <v>70</v>
      </c>
      <c r="T3" s="43" t="s">
        <v>71</v>
      </c>
      <c r="U3" s="43" t="s">
        <v>72</v>
      </c>
      <c r="V3" s="43" t="s">
        <v>73</v>
      </c>
      <c r="W3" s="43" t="s">
        <v>74</v>
      </c>
      <c r="X3" s="43" t="s">
        <v>75</v>
      </c>
      <c r="Y3" s="43"/>
      <c r="Z3" s="43"/>
      <c r="AA3" s="43"/>
      <c r="AB3" s="43"/>
      <c r="AC3" s="43"/>
      <c r="AD3"/>
      <c r="AE3"/>
      <c r="AF3"/>
      <c r="AG3"/>
      <c r="AH3"/>
      <c r="AI3"/>
    </row>
    <row r="4" spans="1:35" ht="35.1" customHeight="1" x14ac:dyDescent="0.2">
      <c r="C4" s="87" t="s">
        <v>10</v>
      </c>
      <c r="D4" s="65" t="s">
        <v>4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/>
      <c r="AE4"/>
      <c r="AF4"/>
      <c r="AG4"/>
      <c r="AH4"/>
      <c r="AI4"/>
    </row>
    <row r="5" spans="1:35" s="29" customFormat="1" ht="39.75" customHeight="1" x14ac:dyDescent="0.2">
      <c r="A5" s="26"/>
      <c r="B5" s="27"/>
      <c r="C5" s="88"/>
      <c r="D5" s="28" t="s">
        <v>37</v>
      </c>
      <c r="E5" s="22" t="s">
        <v>38</v>
      </c>
      <c r="F5" s="22" t="s">
        <v>11</v>
      </c>
      <c r="G5" s="22" t="s">
        <v>21</v>
      </c>
      <c r="H5" s="23">
        <v>25</v>
      </c>
      <c r="I5" s="22"/>
      <c r="J5" s="22"/>
      <c r="K5" s="22"/>
      <c r="L5" s="22"/>
      <c r="M5" s="22"/>
      <c r="N5" s="22"/>
      <c r="O5" s="22"/>
      <c r="P5" s="22">
        <v>2</v>
      </c>
      <c r="Q5" s="22">
        <v>3</v>
      </c>
      <c r="R5" s="22">
        <v>3</v>
      </c>
      <c r="S5" s="22">
        <v>4</v>
      </c>
      <c r="T5" s="22">
        <v>6</v>
      </c>
      <c r="U5" s="22">
        <v>6</v>
      </c>
      <c r="V5" s="22">
        <v>8</v>
      </c>
      <c r="W5" s="22">
        <v>8</v>
      </c>
      <c r="X5" s="22">
        <v>9</v>
      </c>
      <c r="Y5" s="22"/>
      <c r="Z5" s="22"/>
      <c r="AA5" s="22"/>
      <c r="AB5" s="22"/>
      <c r="AC5" s="22"/>
    </row>
    <row r="6" spans="1:35" s="29" customFormat="1" ht="39.75" customHeight="1" x14ac:dyDescent="0.2">
      <c r="A6" s="26"/>
      <c r="B6" s="27"/>
      <c r="C6" s="88"/>
      <c r="D6" s="28" t="s">
        <v>53</v>
      </c>
      <c r="E6" s="22" t="s">
        <v>54</v>
      </c>
      <c r="F6" s="22" t="s">
        <v>11</v>
      </c>
      <c r="G6" s="22" t="s">
        <v>12</v>
      </c>
      <c r="H6" s="23">
        <v>25</v>
      </c>
      <c r="I6" s="22"/>
      <c r="J6" s="22"/>
      <c r="K6" s="22"/>
      <c r="L6" s="22"/>
      <c r="M6" s="22">
        <v>1</v>
      </c>
      <c r="N6" s="22">
        <v>1</v>
      </c>
      <c r="O6" s="22">
        <v>2</v>
      </c>
      <c r="P6" s="22">
        <v>2</v>
      </c>
      <c r="Q6" s="22">
        <v>2</v>
      </c>
      <c r="R6" s="22">
        <v>2</v>
      </c>
      <c r="S6" s="22">
        <v>2</v>
      </c>
      <c r="T6" s="22">
        <v>2</v>
      </c>
      <c r="U6" s="22">
        <v>3</v>
      </c>
      <c r="V6" s="22">
        <v>3</v>
      </c>
      <c r="W6" s="22">
        <v>3</v>
      </c>
      <c r="X6" s="22">
        <v>4</v>
      </c>
      <c r="Y6" s="22"/>
      <c r="Z6" s="22"/>
      <c r="AA6" s="22"/>
      <c r="AB6" s="22"/>
      <c r="AC6" s="22"/>
    </row>
    <row r="7" spans="1:35" s="29" customFormat="1" ht="37.5" customHeight="1" x14ac:dyDescent="0.2">
      <c r="A7" s="26"/>
      <c r="B7" s="27"/>
      <c r="C7" s="88"/>
      <c r="D7" s="28" t="s">
        <v>39</v>
      </c>
      <c r="E7" s="22" t="s">
        <v>40</v>
      </c>
      <c r="F7" s="22" t="s">
        <v>11</v>
      </c>
      <c r="G7" s="33" t="s">
        <v>12</v>
      </c>
      <c r="H7" s="23">
        <v>25</v>
      </c>
      <c r="I7" s="22">
        <v>2</v>
      </c>
      <c r="J7" s="22">
        <v>2</v>
      </c>
      <c r="K7" s="22">
        <v>2</v>
      </c>
      <c r="L7" s="22">
        <v>2</v>
      </c>
      <c r="M7" s="22">
        <v>2</v>
      </c>
      <c r="N7" s="22">
        <v>3</v>
      </c>
      <c r="O7" s="22">
        <v>5</v>
      </c>
      <c r="P7" s="22">
        <v>7</v>
      </c>
      <c r="Q7" s="22">
        <v>8</v>
      </c>
      <c r="R7" s="22">
        <v>8</v>
      </c>
      <c r="S7" s="22">
        <v>8</v>
      </c>
      <c r="T7" s="22">
        <v>11</v>
      </c>
      <c r="U7" s="22">
        <v>11</v>
      </c>
      <c r="V7" s="22">
        <v>12</v>
      </c>
      <c r="W7" s="22">
        <v>12</v>
      </c>
      <c r="X7" s="22">
        <v>14</v>
      </c>
      <c r="Y7" s="22"/>
      <c r="Z7" s="22"/>
      <c r="AA7" s="22"/>
      <c r="AB7" s="22"/>
      <c r="AC7" s="22"/>
    </row>
    <row r="8" spans="1:35" s="29" customFormat="1" ht="35.1" customHeight="1" x14ac:dyDescent="0.2">
      <c r="A8" s="26"/>
      <c r="B8" s="27"/>
      <c r="C8" s="88"/>
      <c r="D8" s="63" t="s">
        <v>44</v>
      </c>
      <c r="E8" s="64"/>
      <c r="F8" s="64"/>
      <c r="G8" s="89"/>
      <c r="H8" s="23">
        <f>+H5+H7</f>
        <v>50</v>
      </c>
      <c r="I8" s="23">
        <f t="shared" ref="I8:L8" si="0">+I5+I7</f>
        <v>2</v>
      </c>
      <c r="J8" s="23">
        <f t="shared" si="0"/>
        <v>2</v>
      </c>
      <c r="K8" s="23">
        <f t="shared" si="0"/>
        <v>2</v>
      </c>
      <c r="L8" s="23">
        <f t="shared" si="0"/>
        <v>2</v>
      </c>
      <c r="M8" s="23">
        <f>M5+M6+M7</f>
        <v>3</v>
      </c>
      <c r="N8" s="23">
        <f t="shared" ref="N8:U8" si="1">N5+N6+N7</f>
        <v>4</v>
      </c>
      <c r="O8" s="23">
        <f t="shared" si="1"/>
        <v>7</v>
      </c>
      <c r="P8" s="23">
        <f t="shared" si="1"/>
        <v>11</v>
      </c>
      <c r="Q8" s="23">
        <f t="shared" si="1"/>
        <v>13</v>
      </c>
      <c r="R8" s="23">
        <f t="shared" si="1"/>
        <v>13</v>
      </c>
      <c r="S8" s="23">
        <f t="shared" si="1"/>
        <v>14</v>
      </c>
      <c r="T8" s="23">
        <f t="shared" si="1"/>
        <v>19</v>
      </c>
      <c r="U8" s="23">
        <f t="shared" si="1"/>
        <v>20</v>
      </c>
      <c r="V8" s="23">
        <f t="shared" ref="V8:AC8" si="2">V5+V6+V7</f>
        <v>23</v>
      </c>
      <c r="W8" s="23">
        <f t="shared" si="2"/>
        <v>23</v>
      </c>
      <c r="X8" s="23">
        <f t="shared" si="2"/>
        <v>27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</row>
    <row r="9" spans="1:35" s="29" customFormat="1" ht="35.1" customHeight="1" x14ac:dyDescent="0.2">
      <c r="A9" s="26"/>
      <c r="B9" s="27"/>
      <c r="C9" s="88"/>
      <c r="D9" s="63" t="s">
        <v>5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spans="1:35" s="29" customFormat="1" ht="51.75" customHeight="1" x14ac:dyDescent="0.2">
      <c r="A10" s="26" t="s">
        <v>1</v>
      </c>
      <c r="B10" s="27" t="s">
        <v>0</v>
      </c>
      <c r="C10" s="88"/>
      <c r="D10" s="24" t="s">
        <v>29</v>
      </c>
      <c r="E10" s="24" t="s">
        <v>30</v>
      </c>
      <c r="F10" s="22" t="s">
        <v>11</v>
      </c>
      <c r="G10" s="22" t="s">
        <v>41</v>
      </c>
      <c r="H10" s="23">
        <v>50</v>
      </c>
      <c r="I10" s="22">
        <v>1</v>
      </c>
      <c r="J10" s="22">
        <v>2</v>
      </c>
      <c r="K10" s="22">
        <v>3</v>
      </c>
      <c r="L10" s="22">
        <v>3</v>
      </c>
      <c r="M10" s="22">
        <v>3</v>
      </c>
      <c r="N10" s="22">
        <v>3</v>
      </c>
      <c r="O10" s="22">
        <v>14</v>
      </c>
      <c r="P10" s="22">
        <v>19</v>
      </c>
      <c r="Q10" s="22">
        <v>21</v>
      </c>
      <c r="R10" s="22">
        <v>28</v>
      </c>
      <c r="S10" s="22">
        <v>31</v>
      </c>
      <c r="T10" s="22">
        <v>35</v>
      </c>
      <c r="U10" s="22">
        <v>37</v>
      </c>
      <c r="V10" s="22">
        <v>40</v>
      </c>
      <c r="W10" s="22">
        <v>43</v>
      </c>
      <c r="X10" s="22">
        <v>48</v>
      </c>
      <c r="Y10" s="22"/>
      <c r="Z10" s="22"/>
      <c r="AA10" s="22"/>
      <c r="AB10" s="22"/>
      <c r="AC10" s="22"/>
    </row>
    <row r="11" spans="1:35" s="29" customFormat="1" ht="39.950000000000003" customHeight="1" x14ac:dyDescent="0.2">
      <c r="A11" s="26" t="s">
        <v>1</v>
      </c>
      <c r="B11" s="27" t="s">
        <v>0</v>
      </c>
      <c r="C11" s="88"/>
      <c r="D11" s="24" t="s">
        <v>14</v>
      </c>
      <c r="E11" s="22" t="s">
        <v>15</v>
      </c>
      <c r="F11" s="22" t="s">
        <v>11</v>
      </c>
      <c r="G11" s="22" t="s">
        <v>41</v>
      </c>
      <c r="H11" s="23">
        <v>25</v>
      </c>
      <c r="I11" s="22"/>
      <c r="J11" s="22"/>
      <c r="K11" s="22"/>
      <c r="L11" s="22"/>
      <c r="M11" s="22"/>
      <c r="N11" s="22"/>
      <c r="O11" s="22"/>
      <c r="P11" s="22">
        <v>2</v>
      </c>
      <c r="Q11" s="22">
        <v>2</v>
      </c>
      <c r="R11" s="22">
        <v>4</v>
      </c>
      <c r="S11" s="22">
        <v>4</v>
      </c>
      <c r="T11" s="22">
        <v>8</v>
      </c>
      <c r="U11" s="22">
        <v>8</v>
      </c>
      <c r="V11" s="22">
        <v>8</v>
      </c>
      <c r="W11" s="22">
        <v>10</v>
      </c>
      <c r="X11" s="22">
        <v>12</v>
      </c>
      <c r="Y11" s="22"/>
      <c r="Z11" s="22"/>
      <c r="AA11" s="22"/>
      <c r="AB11" s="22"/>
      <c r="AC11" s="22"/>
    </row>
    <row r="12" spans="1:35" ht="39.75" customHeight="1" x14ac:dyDescent="0.2">
      <c r="C12" s="88"/>
      <c r="D12" s="24" t="s">
        <v>16</v>
      </c>
      <c r="E12" s="22" t="s">
        <v>17</v>
      </c>
      <c r="F12" s="22" t="s">
        <v>11</v>
      </c>
      <c r="G12" s="22" t="s">
        <v>41</v>
      </c>
      <c r="H12" s="23">
        <v>50</v>
      </c>
      <c r="I12" s="22"/>
      <c r="J12" s="22"/>
      <c r="K12" s="22"/>
      <c r="L12" s="22">
        <v>1</v>
      </c>
      <c r="M12" s="22">
        <v>4</v>
      </c>
      <c r="N12" s="22">
        <v>4</v>
      </c>
      <c r="O12" s="22">
        <v>5</v>
      </c>
      <c r="P12" s="22">
        <v>10</v>
      </c>
      <c r="Q12" s="22">
        <v>12</v>
      </c>
      <c r="R12" s="22">
        <v>14</v>
      </c>
      <c r="S12" s="22">
        <v>16</v>
      </c>
      <c r="T12" s="22">
        <v>18</v>
      </c>
      <c r="U12" s="22">
        <v>22</v>
      </c>
      <c r="V12" s="22">
        <v>24</v>
      </c>
      <c r="W12" s="22">
        <v>27</v>
      </c>
      <c r="X12" s="22">
        <v>29</v>
      </c>
      <c r="Y12" s="22"/>
      <c r="Z12" s="22"/>
      <c r="AA12" s="22"/>
      <c r="AB12" s="22"/>
      <c r="AC12" s="22"/>
      <c r="AD12"/>
      <c r="AE12"/>
      <c r="AF12"/>
      <c r="AG12"/>
      <c r="AH12"/>
      <c r="AI12"/>
    </row>
    <row r="13" spans="1:35" ht="60" customHeight="1" x14ac:dyDescent="0.2">
      <c r="C13" s="88"/>
      <c r="D13" s="24" t="s">
        <v>58</v>
      </c>
      <c r="E13" s="22" t="s">
        <v>60</v>
      </c>
      <c r="F13" s="22" t="s">
        <v>11</v>
      </c>
      <c r="G13" s="22" t="s">
        <v>41</v>
      </c>
      <c r="H13" s="23">
        <v>25</v>
      </c>
      <c r="I13" s="22"/>
      <c r="J13" s="22"/>
      <c r="K13" s="22">
        <v>1</v>
      </c>
      <c r="L13" s="22">
        <v>1</v>
      </c>
      <c r="M13" s="22">
        <v>1</v>
      </c>
      <c r="N13" s="22">
        <v>1</v>
      </c>
      <c r="O13" s="22">
        <v>2</v>
      </c>
      <c r="P13" s="22">
        <v>2</v>
      </c>
      <c r="Q13" s="22">
        <v>2</v>
      </c>
      <c r="R13" s="22">
        <v>3</v>
      </c>
      <c r="S13" s="22">
        <v>3</v>
      </c>
      <c r="T13" s="22">
        <v>3</v>
      </c>
      <c r="U13" s="22">
        <v>3</v>
      </c>
      <c r="V13" s="22">
        <v>3</v>
      </c>
      <c r="W13" s="22">
        <v>3</v>
      </c>
      <c r="X13" s="22">
        <v>4</v>
      </c>
      <c r="Y13" s="22"/>
      <c r="Z13" s="22"/>
      <c r="AA13" s="22"/>
      <c r="AB13" s="22"/>
      <c r="AC13" s="22"/>
      <c r="AD13"/>
      <c r="AE13"/>
      <c r="AF13"/>
      <c r="AG13"/>
      <c r="AH13"/>
      <c r="AI13"/>
    </row>
    <row r="14" spans="1:35" ht="39.950000000000003" customHeight="1" x14ac:dyDescent="0.2">
      <c r="C14" s="88"/>
      <c r="D14" s="24" t="s">
        <v>42</v>
      </c>
      <c r="E14" s="22" t="s">
        <v>59</v>
      </c>
      <c r="F14" s="22" t="s">
        <v>11</v>
      </c>
      <c r="G14" s="22" t="s">
        <v>41</v>
      </c>
      <c r="H14" s="23">
        <v>25</v>
      </c>
      <c r="I14" s="22"/>
      <c r="J14" s="22"/>
      <c r="K14" s="22"/>
      <c r="L14" s="22"/>
      <c r="M14" s="22"/>
      <c r="N14" s="22"/>
      <c r="O14" s="22"/>
      <c r="P14" s="22">
        <v>1</v>
      </c>
      <c r="Q14" s="22">
        <v>1</v>
      </c>
      <c r="R14" s="22">
        <v>1</v>
      </c>
      <c r="S14" s="22">
        <v>1</v>
      </c>
      <c r="T14" s="22">
        <v>2</v>
      </c>
      <c r="U14" s="22">
        <v>3</v>
      </c>
      <c r="V14" s="22">
        <v>4</v>
      </c>
      <c r="W14" s="22">
        <v>4</v>
      </c>
      <c r="X14" s="22">
        <v>5</v>
      </c>
      <c r="Y14" s="22"/>
      <c r="Z14" s="22"/>
      <c r="AA14" s="22"/>
      <c r="AB14" s="22"/>
      <c r="AC14" s="22"/>
      <c r="AD14"/>
      <c r="AE14"/>
      <c r="AF14"/>
      <c r="AG14"/>
      <c r="AH14"/>
      <c r="AI14"/>
    </row>
    <row r="15" spans="1:35" ht="39.950000000000003" customHeight="1" x14ac:dyDescent="0.2">
      <c r="C15" s="88"/>
      <c r="D15" s="99" t="s">
        <v>45</v>
      </c>
      <c r="E15" s="100"/>
      <c r="F15" s="100"/>
      <c r="G15" s="101"/>
      <c r="H15" s="23">
        <f>H14+H13+H12+H11+H10</f>
        <v>175</v>
      </c>
      <c r="I15" s="23">
        <f>SUM(I10:I14)</f>
        <v>1</v>
      </c>
      <c r="J15" s="23">
        <f t="shared" ref="J15:N15" si="3">SUM(J10:J14)</f>
        <v>2</v>
      </c>
      <c r="K15" s="23">
        <f t="shared" si="3"/>
        <v>4</v>
      </c>
      <c r="L15" s="23">
        <f t="shared" si="3"/>
        <v>5</v>
      </c>
      <c r="M15" s="23">
        <f t="shared" si="3"/>
        <v>8</v>
      </c>
      <c r="N15" s="23">
        <f t="shared" si="3"/>
        <v>8</v>
      </c>
      <c r="O15" s="23">
        <f t="shared" ref="O15:U15" si="4">SUM(O10:O14)</f>
        <v>21</v>
      </c>
      <c r="P15" s="23">
        <f t="shared" si="4"/>
        <v>34</v>
      </c>
      <c r="Q15" s="23">
        <f t="shared" si="4"/>
        <v>38</v>
      </c>
      <c r="R15" s="23">
        <f t="shared" si="4"/>
        <v>50</v>
      </c>
      <c r="S15" s="23">
        <f t="shared" si="4"/>
        <v>55</v>
      </c>
      <c r="T15" s="23">
        <f t="shared" si="4"/>
        <v>66</v>
      </c>
      <c r="U15" s="23">
        <f t="shared" si="4"/>
        <v>73</v>
      </c>
      <c r="V15" s="23">
        <f t="shared" ref="V15:W15" si="5">SUM(V10:V14)</f>
        <v>79</v>
      </c>
      <c r="W15" s="23">
        <f t="shared" si="5"/>
        <v>87</v>
      </c>
      <c r="X15" s="23">
        <f t="shared" ref="X15:AC15" si="6">SUM(X10:X14)</f>
        <v>98</v>
      </c>
      <c r="Y15" s="23">
        <f t="shared" si="6"/>
        <v>0</v>
      </c>
      <c r="Z15" s="23">
        <f t="shared" si="6"/>
        <v>0</v>
      </c>
      <c r="AA15" s="23">
        <f t="shared" si="6"/>
        <v>0</v>
      </c>
      <c r="AB15" s="23">
        <f t="shared" si="6"/>
        <v>0</v>
      </c>
      <c r="AC15" s="23">
        <f t="shared" si="6"/>
        <v>0</v>
      </c>
      <c r="AD15"/>
      <c r="AE15"/>
      <c r="AF15"/>
      <c r="AG15"/>
      <c r="AH15"/>
      <c r="AI15"/>
    </row>
    <row r="16" spans="1:35" ht="39.950000000000003" customHeight="1" x14ac:dyDescent="0.2">
      <c r="C16" s="88"/>
      <c r="D16" s="75" t="s">
        <v>7</v>
      </c>
      <c r="E16" s="76"/>
      <c r="F16" s="76"/>
      <c r="G16" s="77"/>
      <c r="H16" s="34">
        <f>H8+H15</f>
        <v>225</v>
      </c>
      <c r="I16" s="35">
        <f>I8+I15</f>
        <v>3</v>
      </c>
      <c r="J16" s="35">
        <f t="shared" ref="J16:N16" si="7">J8+J15</f>
        <v>4</v>
      </c>
      <c r="K16" s="35">
        <f t="shared" si="7"/>
        <v>6</v>
      </c>
      <c r="L16" s="35">
        <f t="shared" si="7"/>
        <v>7</v>
      </c>
      <c r="M16" s="35">
        <f t="shared" si="7"/>
        <v>11</v>
      </c>
      <c r="N16" s="35">
        <f t="shared" si="7"/>
        <v>12</v>
      </c>
      <c r="O16" s="35">
        <f t="shared" ref="O16:U16" si="8">O8+O15</f>
        <v>28</v>
      </c>
      <c r="P16" s="35">
        <f t="shared" si="8"/>
        <v>45</v>
      </c>
      <c r="Q16" s="35">
        <f t="shared" si="8"/>
        <v>51</v>
      </c>
      <c r="R16" s="35">
        <f t="shared" si="8"/>
        <v>63</v>
      </c>
      <c r="S16" s="35">
        <f t="shared" si="8"/>
        <v>69</v>
      </c>
      <c r="T16" s="35">
        <f t="shared" si="8"/>
        <v>85</v>
      </c>
      <c r="U16" s="35">
        <f t="shared" si="8"/>
        <v>93</v>
      </c>
      <c r="V16" s="35">
        <f t="shared" ref="V16:W16" si="9">V8+V15</f>
        <v>102</v>
      </c>
      <c r="W16" s="35">
        <f t="shared" si="9"/>
        <v>110</v>
      </c>
      <c r="X16" s="35">
        <f t="shared" ref="X16:AC16" si="10">X8+X15</f>
        <v>125</v>
      </c>
      <c r="Y16" s="35">
        <f t="shared" si="10"/>
        <v>0</v>
      </c>
      <c r="Z16" s="35">
        <f t="shared" si="10"/>
        <v>0</v>
      </c>
      <c r="AA16" s="35">
        <f t="shared" si="10"/>
        <v>0</v>
      </c>
      <c r="AB16" s="35">
        <f t="shared" si="10"/>
        <v>0</v>
      </c>
      <c r="AC16" s="35">
        <f t="shared" si="10"/>
        <v>0</v>
      </c>
      <c r="AD16"/>
      <c r="AE16"/>
      <c r="AF16"/>
      <c r="AG16"/>
      <c r="AH16"/>
      <c r="AI16"/>
    </row>
    <row r="17" spans="1:35" ht="39.950000000000003" customHeight="1" x14ac:dyDescent="0.2">
      <c r="C17" s="88"/>
      <c r="D17" s="61" t="s">
        <v>35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/>
      <c r="AE17"/>
      <c r="AF17"/>
      <c r="AG17"/>
      <c r="AH17"/>
      <c r="AI17"/>
    </row>
    <row r="18" spans="1:35" ht="56.25" customHeight="1" x14ac:dyDescent="0.2">
      <c r="C18" s="88"/>
      <c r="D18" s="19" t="s">
        <v>29</v>
      </c>
      <c r="E18" s="20" t="s">
        <v>30</v>
      </c>
      <c r="F18" s="20" t="s">
        <v>18</v>
      </c>
      <c r="G18" s="20" t="s">
        <v>41</v>
      </c>
      <c r="H18" s="30">
        <v>25</v>
      </c>
      <c r="I18" s="20"/>
      <c r="J18" s="20"/>
      <c r="K18" s="20"/>
      <c r="L18" s="20"/>
      <c r="M18" s="20"/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/>
      <c r="Z18" s="20"/>
      <c r="AA18" s="20"/>
      <c r="AB18" s="20"/>
      <c r="AC18" s="20"/>
      <c r="AD18"/>
      <c r="AE18"/>
      <c r="AF18"/>
      <c r="AG18"/>
      <c r="AH18"/>
      <c r="AI18"/>
    </row>
    <row r="19" spans="1:35" ht="56.25" customHeight="1" x14ac:dyDescent="0.2">
      <c r="C19" s="88"/>
      <c r="D19" s="19" t="s">
        <v>42</v>
      </c>
      <c r="E19" s="20" t="s">
        <v>59</v>
      </c>
      <c r="F19" s="20" t="s">
        <v>18</v>
      </c>
      <c r="G19" s="20" t="s">
        <v>13</v>
      </c>
      <c r="H19" s="30">
        <v>25</v>
      </c>
      <c r="I19" s="20">
        <v>1</v>
      </c>
      <c r="J19" s="20">
        <v>1</v>
      </c>
      <c r="K19" s="20">
        <v>2</v>
      </c>
      <c r="L19" s="20">
        <v>2</v>
      </c>
      <c r="M19" s="20">
        <v>2</v>
      </c>
      <c r="N19" s="20">
        <v>2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/>
      <c r="Z19" s="20"/>
      <c r="AA19" s="20"/>
      <c r="AB19" s="20"/>
      <c r="AC19" s="20"/>
      <c r="AD19"/>
      <c r="AE19"/>
      <c r="AF19"/>
      <c r="AG19"/>
      <c r="AH19"/>
      <c r="AI19"/>
    </row>
    <row r="20" spans="1:35" s="52" customFormat="1" ht="39.75" customHeight="1" x14ac:dyDescent="0.2">
      <c r="A20" s="50"/>
      <c r="B20" s="51"/>
      <c r="C20" s="88"/>
      <c r="D20" s="70" t="s">
        <v>25</v>
      </c>
      <c r="E20" s="71"/>
      <c r="F20" s="71"/>
      <c r="G20" s="72"/>
      <c r="H20" s="32">
        <f>H18+H19</f>
        <v>50</v>
      </c>
      <c r="I20" s="32">
        <f t="shared" ref="I20:U20" si="11">I18+I19</f>
        <v>1</v>
      </c>
      <c r="J20" s="32">
        <f t="shared" si="11"/>
        <v>1</v>
      </c>
      <c r="K20" s="32">
        <f t="shared" si="11"/>
        <v>2</v>
      </c>
      <c r="L20" s="32">
        <f t="shared" si="11"/>
        <v>2</v>
      </c>
      <c r="M20" s="32">
        <f t="shared" si="11"/>
        <v>2</v>
      </c>
      <c r="N20" s="32">
        <f t="shared" si="11"/>
        <v>3</v>
      </c>
      <c r="O20" s="32">
        <f t="shared" si="11"/>
        <v>5</v>
      </c>
      <c r="P20" s="32">
        <f t="shared" si="11"/>
        <v>5</v>
      </c>
      <c r="Q20" s="32">
        <f t="shared" si="11"/>
        <v>5</v>
      </c>
      <c r="R20" s="32">
        <f t="shared" si="11"/>
        <v>5</v>
      </c>
      <c r="S20" s="32">
        <f t="shared" si="11"/>
        <v>5</v>
      </c>
      <c r="T20" s="32">
        <f t="shared" si="11"/>
        <v>5</v>
      </c>
      <c r="U20" s="32">
        <f t="shared" si="11"/>
        <v>5</v>
      </c>
      <c r="V20" s="32">
        <f t="shared" ref="V20:AC20" si="12">V18+V19</f>
        <v>5</v>
      </c>
      <c r="W20" s="32">
        <f t="shared" si="12"/>
        <v>5</v>
      </c>
      <c r="X20" s="32">
        <f t="shared" si="12"/>
        <v>5</v>
      </c>
      <c r="Y20" s="32">
        <f t="shared" si="12"/>
        <v>0</v>
      </c>
      <c r="Z20" s="32">
        <f t="shared" si="12"/>
        <v>0</v>
      </c>
      <c r="AA20" s="32">
        <f t="shared" si="12"/>
        <v>0</v>
      </c>
      <c r="AB20" s="32">
        <f t="shared" si="12"/>
        <v>0</v>
      </c>
      <c r="AC20" s="32">
        <f t="shared" si="12"/>
        <v>0</v>
      </c>
    </row>
    <row r="21" spans="1:35" ht="35.1" customHeight="1" x14ac:dyDescent="0.2">
      <c r="C21" s="88"/>
      <c r="D21" s="102" t="s">
        <v>19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/>
      <c r="AE21"/>
      <c r="AF21"/>
      <c r="AG21"/>
      <c r="AH21"/>
      <c r="AI21"/>
    </row>
    <row r="22" spans="1:35" ht="39.950000000000003" customHeight="1" x14ac:dyDescent="0.2">
      <c r="C22" s="88"/>
      <c r="D22" s="31" t="s">
        <v>46</v>
      </c>
      <c r="E22" s="31" t="s">
        <v>47</v>
      </c>
      <c r="F22" s="31" t="s">
        <v>20</v>
      </c>
      <c r="G22" s="31" t="s">
        <v>21</v>
      </c>
      <c r="H22" s="18">
        <v>15</v>
      </c>
      <c r="I22" s="11">
        <v>3</v>
      </c>
      <c r="J22" s="11">
        <v>7</v>
      </c>
      <c r="K22" s="11">
        <v>7</v>
      </c>
      <c r="L22" s="11">
        <v>8</v>
      </c>
      <c r="M22" s="11">
        <v>9</v>
      </c>
      <c r="N22" s="11">
        <v>10</v>
      </c>
      <c r="O22" s="11">
        <v>12</v>
      </c>
      <c r="P22" s="11">
        <v>12</v>
      </c>
      <c r="Q22" s="11">
        <v>12</v>
      </c>
      <c r="R22" s="11">
        <v>12</v>
      </c>
      <c r="S22" s="11">
        <v>13</v>
      </c>
      <c r="T22" s="11">
        <v>14</v>
      </c>
      <c r="U22" s="11">
        <v>15</v>
      </c>
      <c r="V22" s="11">
        <v>15</v>
      </c>
      <c r="W22" s="11">
        <v>15</v>
      </c>
      <c r="X22" s="11">
        <v>15</v>
      </c>
      <c r="Y22" s="11"/>
      <c r="Z22" s="11"/>
      <c r="AA22" s="11"/>
      <c r="AB22" s="11"/>
      <c r="AC22" s="11"/>
      <c r="AD22"/>
      <c r="AE22"/>
      <c r="AF22"/>
      <c r="AG22"/>
      <c r="AH22"/>
      <c r="AI22"/>
    </row>
    <row r="23" spans="1:35" ht="39.950000000000003" customHeight="1" x14ac:dyDescent="0.2">
      <c r="C23" s="88"/>
      <c r="D23" s="70" t="s">
        <v>32</v>
      </c>
      <c r="E23" s="71"/>
      <c r="F23" s="71"/>
      <c r="G23" s="72"/>
      <c r="H23" s="32">
        <f>H22</f>
        <v>15</v>
      </c>
      <c r="I23" s="32">
        <f>I22</f>
        <v>3</v>
      </c>
      <c r="J23" s="32">
        <f t="shared" ref="J23:U23" si="13">J22</f>
        <v>7</v>
      </c>
      <c r="K23" s="32">
        <f t="shared" si="13"/>
        <v>7</v>
      </c>
      <c r="L23" s="32">
        <f t="shared" si="13"/>
        <v>8</v>
      </c>
      <c r="M23" s="32">
        <f t="shared" si="13"/>
        <v>9</v>
      </c>
      <c r="N23" s="32">
        <f t="shared" si="13"/>
        <v>10</v>
      </c>
      <c r="O23" s="32">
        <f t="shared" si="13"/>
        <v>12</v>
      </c>
      <c r="P23" s="32">
        <f t="shared" si="13"/>
        <v>12</v>
      </c>
      <c r="Q23" s="32">
        <f t="shared" si="13"/>
        <v>12</v>
      </c>
      <c r="R23" s="32">
        <f t="shared" si="13"/>
        <v>12</v>
      </c>
      <c r="S23" s="32">
        <f t="shared" si="13"/>
        <v>13</v>
      </c>
      <c r="T23" s="32">
        <f t="shared" si="13"/>
        <v>14</v>
      </c>
      <c r="U23" s="32">
        <f t="shared" si="13"/>
        <v>15</v>
      </c>
      <c r="V23" s="32">
        <f t="shared" ref="V23:AC23" si="14">V22</f>
        <v>15</v>
      </c>
      <c r="W23" s="32">
        <f t="shared" si="14"/>
        <v>15</v>
      </c>
      <c r="X23" s="32">
        <f t="shared" si="14"/>
        <v>15</v>
      </c>
      <c r="Y23" s="32">
        <f t="shared" si="14"/>
        <v>0</v>
      </c>
      <c r="Z23" s="32">
        <f t="shared" si="14"/>
        <v>0</v>
      </c>
      <c r="AA23" s="32">
        <f t="shared" si="14"/>
        <v>0</v>
      </c>
      <c r="AB23" s="32">
        <f t="shared" si="14"/>
        <v>0</v>
      </c>
      <c r="AC23" s="32">
        <f t="shared" si="14"/>
        <v>0</v>
      </c>
      <c r="AD23"/>
      <c r="AE23"/>
      <c r="AF23"/>
      <c r="AG23"/>
      <c r="AH23"/>
      <c r="AI23"/>
    </row>
    <row r="24" spans="1:35" ht="35.1" customHeight="1" x14ac:dyDescent="0.2">
      <c r="C24" s="88"/>
      <c r="D24" s="94" t="s">
        <v>31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/>
      <c r="AE24"/>
      <c r="AF24"/>
      <c r="AG24"/>
      <c r="AH24"/>
      <c r="AI24"/>
    </row>
    <row r="25" spans="1:35" ht="35.1" customHeight="1" x14ac:dyDescent="0.2">
      <c r="C25" s="88"/>
      <c r="D25" s="19" t="s">
        <v>27</v>
      </c>
      <c r="E25" s="21" t="s">
        <v>26</v>
      </c>
      <c r="F25" s="20" t="s">
        <v>18</v>
      </c>
      <c r="G25" s="20" t="s">
        <v>12</v>
      </c>
      <c r="H25" s="20">
        <v>25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/>
      <c r="AE25"/>
      <c r="AF25"/>
      <c r="AG25"/>
      <c r="AH25"/>
      <c r="AI25"/>
    </row>
    <row r="26" spans="1:35" ht="35.1" customHeight="1" x14ac:dyDescent="0.2">
      <c r="C26" s="88"/>
      <c r="D26" s="19" t="s">
        <v>27</v>
      </c>
      <c r="E26" s="21" t="s">
        <v>26</v>
      </c>
      <c r="F26" s="20" t="s">
        <v>11</v>
      </c>
      <c r="G26" s="20" t="s">
        <v>13</v>
      </c>
      <c r="H26" s="20">
        <v>25</v>
      </c>
      <c r="I26" s="20"/>
      <c r="J26" s="20"/>
      <c r="K26" s="20"/>
      <c r="L26" s="20"/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/>
      <c r="Z26" s="20"/>
      <c r="AA26" s="20"/>
      <c r="AB26" s="20"/>
      <c r="AC26" s="20"/>
      <c r="AD26"/>
      <c r="AE26"/>
      <c r="AF26"/>
      <c r="AG26"/>
      <c r="AH26"/>
      <c r="AI26"/>
    </row>
    <row r="27" spans="1:35" s="52" customFormat="1" ht="35.1" customHeight="1" x14ac:dyDescent="0.2">
      <c r="A27" s="50"/>
      <c r="B27" s="51"/>
      <c r="C27" s="88"/>
      <c r="D27" s="84" t="s">
        <v>28</v>
      </c>
      <c r="E27" s="85"/>
      <c r="F27" s="85"/>
      <c r="G27" s="86"/>
      <c r="H27" s="53">
        <f>SUM(H25:H26)</f>
        <v>50</v>
      </c>
      <c r="I27" s="53">
        <f>SUM(I25:I26)</f>
        <v>0</v>
      </c>
      <c r="J27" s="53">
        <f t="shared" ref="J27:N27" si="15">SUM(J25:J26)</f>
        <v>0</v>
      </c>
      <c r="K27" s="53">
        <f t="shared" si="15"/>
        <v>0</v>
      </c>
      <c r="L27" s="53">
        <f t="shared" si="15"/>
        <v>0</v>
      </c>
      <c r="M27" s="53">
        <f t="shared" si="15"/>
        <v>1</v>
      </c>
      <c r="N27" s="53">
        <f t="shared" si="15"/>
        <v>1</v>
      </c>
      <c r="O27" s="53">
        <f t="shared" ref="O27:AC27" si="16">SUM(O25:O26)</f>
        <v>1</v>
      </c>
      <c r="P27" s="53">
        <f t="shared" si="16"/>
        <v>1</v>
      </c>
      <c r="Q27" s="53">
        <f t="shared" si="16"/>
        <v>1</v>
      </c>
      <c r="R27" s="53">
        <f t="shared" si="16"/>
        <v>1</v>
      </c>
      <c r="S27" s="53">
        <f t="shared" si="16"/>
        <v>1</v>
      </c>
      <c r="T27" s="53">
        <f t="shared" si="16"/>
        <v>1</v>
      </c>
      <c r="U27" s="53">
        <f t="shared" si="16"/>
        <v>1</v>
      </c>
      <c r="V27" s="53">
        <f t="shared" ref="V27:W27" si="17">SUM(V25:V26)</f>
        <v>1</v>
      </c>
      <c r="W27" s="53">
        <f t="shared" si="17"/>
        <v>1</v>
      </c>
      <c r="X27" s="53">
        <f t="shared" ref="X27:AB27" si="18">SUM(X25:X26)</f>
        <v>1</v>
      </c>
      <c r="Y27" s="53">
        <f t="shared" si="18"/>
        <v>0</v>
      </c>
      <c r="Z27" s="53">
        <f t="shared" si="18"/>
        <v>0</v>
      </c>
      <c r="AA27" s="53">
        <f t="shared" si="18"/>
        <v>0</v>
      </c>
      <c r="AB27" s="53">
        <f t="shared" si="18"/>
        <v>0</v>
      </c>
      <c r="AC27" s="53">
        <f t="shared" si="16"/>
        <v>0</v>
      </c>
    </row>
    <row r="28" spans="1:35" ht="35.1" customHeight="1" x14ac:dyDescent="0.2">
      <c r="C28" s="88"/>
      <c r="D28" s="96" t="s">
        <v>36</v>
      </c>
      <c r="E28" s="97"/>
      <c r="F28" s="97"/>
      <c r="G28" s="98"/>
      <c r="H28" s="36">
        <f>H16+H20+H23+H27</f>
        <v>340</v>
      </c>
      <c r="I28" s="36">
        <f>I16+I20+I23+I27</f>
        <v>7</v>
      </c>
      <c r="J28" s="36">
        <f t="shared" ref="J28:N28" si="19">J16+J20+J23+J27</f>
        <v>12</v>
      </c>
      <c r="K28" s="36">
        <f t="shared" si="19"/>
        <v>15</v>
      </c>
      <c r="L28" s="36">
        <f t="shared" si="19"/>
        <v>17</v>
      </c>
      <c r="M28" s="36">
        <f t="shared" si="19"/>
        <v>23</v>
      </c>
      <c r="N28" s="36">
        <f t="shared" si="19"/>
        <v>26</v>
      </c>
      <c r="O28" s="36">
        <f t="shared" ref="O28:AC28" si="20">O16+O20+O23+O27</f>
        <v>46</v>
      </c>
      <c r="P28" s="36">
        <f t="shared" si="20"/>
        <v>63</v>
      </c>
      <c r="Q28" s="36">
        <f t="shared" si="20"/>
        <v>69</v>
      </c>
      <c r="R28" s="36">
        <f t="shared" si="20"/>
        <v>81</v>
      </c>
      <c r="S28" s="36">
        <f t="shared" si="20"/>
        <v>88</v>
      </c>
      <c r="T28" s="36">
        <f t="shared" si="20"/>
        <v>105</v>
      </c>
      <c r="U28" s="36">
        <f t="shared" si="20"/>
        <v>114</v>
      </c>
      <c r="V28" s="36">
        <f t="shared" ref="V28:W28" si="21">V16+V20+V23+V27</f>
        <v>123</v>
      </c>
      <c r="W28" s="36">
        <f t="shared" si="21"/>
        <v>131</v>
      </c>
      <c r="X28" s="36">
        <f t="shared" ref="X28:AB28" si="22">X16+X20+X23+X27</f>
        <v>146</v>
      </c>
      <c r="Y28" s="36">
        <f t="shared" si="22"/>
        <v>0</v>
      </c>
      <c r="Z28" s="36">
        <f t="shared" si="22"/>
        <v>0</v>
      </c>
      <c r="AA28" s="36">
        <f t="shared" si="22"/>
        <v>0</v>
      </c>
      <c r="AB28" s="36">
        <f t="shared" si="22"/>
        <v>0</v>
      </c>
      <c r="AC28" s="36">
        <f t="shared" si="20"/>
        <v>0</v>
      </c>
      <c r="AD28"/>
      <c r="AE28"/>
      <c r="AF28"/>
      <c r="AG28"/>
      <c r="AH28"/>
      <c r="AI28"/>
    </row>
    <row r="29" spans="1:35" ht="35.1" customHeight="1" thickBot="1" x14ac:dyDescent="0.25">
      <c r="C29" s="88"/>
      <c r="D29" s="92" t="s">
        <v>4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/>
      <c r="AE29"/>
      <c r="AF29"/>
      <c r="AG29"/>
      <c r="AH29"/>
      <c r="AI29"/>
    </row>
    <row r="30" spans="1:35" ht="43.5" customHeight="1" x14ac:dyDescent="0.2">
      <c r="C30" s="78" t="s">
        <v>24</v>
      </c>
      <c r="D30" s="41" t="s">
        <v>37</v>
      </c>
      <c r="E30" s="49" t="s">
        <v>38</v>
      </c>
      <c r="F30" s="44" t="s">
        <v>11</v>
      </c>
      <c r="G30" s="44" t="s">
        <v>43</v>
      </c>
      <c r="H30" s="44">
        <v>25</v>
      </c>
      <c r="I30" s="42"/>
      <c r="J30" s="42"/>
      <c r="K30" s="42"/>
      <c r="L30" s="42"/>
      <c r="M30" s="42"/>
      <c r="N30" s="44"/>
      <c r="O30" s="44"/>
      <c r="P30" s="44">
        <v>3</v>
      </c>
      <c r="Q30" s="44">
        <v>3</v>
      </c>
      <c r="R30" s="44">
        <v>4</v>
      </c>
      <c r="S30" s="44">
        <v>4</v>
      </c>
      <c r="T30" s="44"/>
      <c r="U30" s="44">
        <v>7</v>
      </c>
      <c r="V30" s="44">
        <v>7</v>
      </c>
      <c r="W30" s="44">
        <v>7</v>
      </c>
      <c r="X30" s="44">
        <v>11</v>
      </c>
      <c r="Y30" s="44"/>
      <c r="Z30" s="44"/>
      <c r="AA30" s="44"/>
      <c r="AB30" s="44"/>
      <c r="AC30" s="44"/>
      <c r="AD30"/>
      <c r="AE30"/>
      <c r="AF30"/>
      <c r="AG30"/>
      <c r="AH30"/>
      <c r="AI30"/>
    </row>
    <row r="31" spans="1:35" ht="33" customHeight="1" x14ac:dyDescent="0.2">
      <c r="C31" s="79"/>
      <c r="D31" s="73" t="s">
        <v>34</v>
      </c>
      <c r="E31" s="74"/>
      <c r="F31" s="74"/>
      <c r="G31" s="74"/>
      <c r="H31" s="18">
        <f>H30</f>
        <v>25</v>
      </c>
      <c r="I31" s="46">
        <f t="shared" ref="I31:U31" si="23">I30</f>
        <v>0</v>
      </c>
      <c r="J31" s="55">
        <f t="shared" si="23"/>
        <v>0</v>
      </c>
      <c r="K31" s="55">
        <f t="shared" si="23"/>
        <v>0</v>
      </c>
      <c r="L31" s="55">
        <f t="shared" si="23"/>
        <v>0</v>
      </c>
      <c r="M31" s="55">
        <f t="shared" si="23"/>
        <v>0</v>
      </c>
      <c r="N31" s="55">
        <f t="shared" si="23"/>
        <v>0</v>
      </c>
      <c r="O31" s="57">
        <f t="shared" si="23"/>
        <v>0</v>
      </c>
      <c r="P31" s="57">
        <f t="shared" si="23"/>
        <v>3</v>
      </c>
      <c r="Q31" s="57">
        <f t="shared" si="23"/>
        <v>3</v>
      </c>
      <c r="R31" s="57">
        <f t="shared" si="23"/>
        <v>4</v>
      </c>
      <c r="S31" s="57">
        <f t="shared" si="23"/>
        <v>4</v>
      </c>
      <c r="T31" s="57">
        <f t="shared" si="23"/>
        <v>0</v>
      </c>
      <c r="U31" s="57">
        <f t="shared" si="23"/>
        <v>7</v>
      </c>
      <c r="V31" s="58">
        <f t="shared" ref="V31:AC31" si="24">V30</f>
        <v>7</v>
      </c>
      <c r="W31" s="58">
        <f t="shared" si="24"/>
        <v>7</v>
      </c>
      <c r="X31" s="58">
        <f t="shared" si="24"/>
        <v>11</v>
      </c>
      <c r="Y31" s="58">
        <f t="shared" si="24"/>
        <v>0</v>
      </c>
      <c r="Z31" s="58">
        <f t="shared" si="24"/>
        <v>0</v>
      </c>
      <c r="AA31" s="58">
        <f t="shared" si="24"/>
        <v>0</v>
      </c>
      <c r="AB31" s="58">
        <f t="shared" si="24"/>
        <v>0</v>
      </c>
      <c r="AC31" s="58">
        <f t="shared" si="24"/>
        <v>0</v>
      </c>
      <c r="AD31"/>
      <c r="AE31"/>
      <c r="AF31"/>
      <c r="AG31"/>
      <c r="AH31"/>
      <c r="AI31"/>
    </row>
    <row r="32" spans="1:35" ht="33" customHeight="1" x14ac:dyDescent="0.2">
      <c r="C32" s="79"/>
      <c r="D32" s="41" t="s">
        <v>37</v>
      </c>
      <c r="E32" s="49" t="s">
        <v>38</v>
      </c>
      <c r="F32" s="44" t="s">
        <v>11</v>
      </c>
      <c r="G32" s="44" t="s">
        <v>43</v>
      </c>
      <c r="H32" s="44">
        <v>25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/>
      <c r="AE32"/>
      <c r="AF32"/>
      <c r="AG32"/>
      <c r="AH32"/>
      <c r="AI32"/>
    </row>
    <row r="33" spans="3:35" ht="33" customHeight="1" x14ac:dyDescent="0.2">
      <c r="C33" s="79"/>
      <c r="D33" s="54"/>
      <c r="E33" s="54" t="s">
        <v>51</v>
      </c>
      <c r="F33" s="54" t="s">
        <v>52</v>
      </c>
      <c r="G33" s="54"/>
      <c r="H33" s="18">
        <f>H32</f>
        <v>25</v>
      </c>
      <c r="I33" s="18">
        <f t="shared" ref="I33:U33" si="25">I32</f>
        <v>0</v>
      </c>
      <c r="J33" s="18">
        <f t="shared" si="25"/>
        <v>0</v>
      </c>
      <c r="K33" s="18">
        <f t="shared" si="25"/>
        <v>0</v>
      </c>
      <c r="L33" s="18">
        <f t="shared" si="25"/>
        <v>0</v>
      </c>
      <c r="M33" s="18">
        <f t="shared" si="25"/>
        <v>0</v>
      </c>
      <c r="N33" s="18">
        <f t="shared" si="25"/>
        <v>0</v>
      </c>
      <c r="O33" s="18">
        <f t="shared" si="25"/>
        <v>0</v>
      </c>
      <c r="P33" s="18">
        <f t="shared" si="25"/>
        <v>0</v>
      </c>
      <c r="Q33" s="18">
        <f t="shared" si="25"/>
        <v>0</v>
      </c>
      <c r="R33" s="18">
        <f t="shared" si="25"/>
        <v>0</v>
      </c>
      <c r="S33" s="18">
        <f t="shared" si="25"/>
        <v>0</v>
      </c>
      <c r="T33" s="18">
        <f t="shared" si="25"/>
        <v>0</v>
      </c>
      <c r="U33" s="18">
        <f t="shared" si="25"/>
        <v>0</v>
      </c>
      <c r="V33" s="18">
        <f t="shared" ref="V33:AC33" si="26">V32</f>
        <v>0</v>
      </c>
      <c r="W33" s="18">
        <f t="shared" si="26"/>
        <v>0</v>
      </c>
      <c r="X33" s="18">
        <f t="shared" si="26"/>
        <v>0</v>
      </c>
      <c r="Y33" s="18">
        <f t="shared" si="26"/>
        <v>0</v>
      </c>
      <c r="Z33" s="18">
        <f t="shared" si="26"/>
        <v>0</v>
      </c>
      <c r="AA33" s="18">
        <f t="shared" si="26"/>
        <v>0</v>
      </c>
      <c r="AB33" s="18">
        <f t="shared" si="26"/>
        <v>0</v>
      </c>
      <c r="AC33" s="18">
        <f t="shared" si="26"/>
        <v>0</v>
      </c>
      <c r="AD33"/>
      <c r="AE33"/>
      <c r="AF33"/>
      <c r="AG33"/>
      <c r="AH33"/>
      <c r="AI33"/>
    </row>
    <row r="34" spans="3:35" ht="35.1" customHeight="1" x14ac:dyDescent="0.2">
      <c r="C34" s="79"/>
      <c r="D34" s="90" t="s">
        <v>19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 spans="3:35" ht="39.950000000000003" customHeight="1" x14ac:dyDescent="0.2">
      <c r="C35" s="79"/>
      <c r="D35" s="25" t="s">
        <v>22</v>
      </c>
      <c r="E35" s="11" t="s">
        <v>49</v>
      </c>
      <c r="F35" s="11" t="s">
        <v>20</v>
      </c>
      <c r="G35" s="11" t="s">
        <v>21</v>
      </c>
      <c r="H35" s="11">
        <v>15</v>
      </c>
      <c r="I35" s="37"/>
      <c r="J35" s="37"/>
      <c r="K35" s="37"/>
      <c r="L35" s="37"/>
      <c r="M35" s="37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3:35" ht="39.950000000000003" customHeight="1" x14ac:dyDescent="0.2">
      <c r="C36" s="79"/>
      <c r="D36" s="25" t="s">
        <v>22</v>
      </c>
      <c r="E36" s="11" t="s">
        <v>61</v>
      </c>
      <c r="F36" s="11" t="s">
        <v>20</v>
      </c>
      <c r="G36" s="11" t="s">
        <v>21</v>
      </c>
      <c r="H36" s="43">
        <v>15</v>
      </c>
      <c r="I36" s="56"/>
      <c r="J36" s="56"/>
      <c r="K36" s="56"/>
      <c r="L36" s="56"/>
      <c r="M36" s="56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3:35" ht="35.1" customHeight="1" thickBot="1" x14ac:dyDescent="0.25">
      <c r="C37" s="80"/>
      <c r="D37" s="81" t="s">
        <v>23</v>
      </c>
      <c r="E37" s="82"/>
      <c r="F37" s="82"/>
      <c r="G37" s="83"/>
      <c r="H37" s="38">
        <f>H35+H36</f>
        <v>30</v>
      </c>
      <c r="I37" s="38">
        <f>I35+I36</f>
        <v>0</v>
      </c>
      <c r="J37" s="38">
        <f t="shared" ref="J37:N37" si="27">J35+J36</f>
        <v>0</v>
      </c>
      <c r="K37" s="38">
        <f t="shared" si="27"/>
        <v>0</v>
      </c>
      <c r="L37" s="38">
        <f t="shared" si="27"/>
        <v>0</v>
      </c>
      <c r="M37" s="38">
        <f t="shared" si="27"/>
        <v>0</v>
      </c>
      <c r="N37" s="38">
        <f t="shared" si="27"/>
        <v>0</v>
      </c>
      <c r="O37" s="38">
        <f t="shared" ref="O37:U37" si="28">O35+O36</f>
        <v>0</v>
      </c>
      <c r="P37" s="38">
        <f t="shared" si="28"/>
        <v>0</v>
      </c>
      <c r="Q37" s="38">
        <f t="shared" si="28"/>
        <v>0</v>
      </c>
      <c r="R37" s="38">
        <f t="shared" si="28"/>
        <v>0</v>
      </c>
      <c r="S37" s="38">
        <f t="shared" si="28"/>
        <v>0</v>
      </c>
      <c r="T37" s="38">
        <f t="shared" si="28"/>
        <v>0</v>
      </c>
      <c r="U37" s="38">
        <f t="shared" si="28"/>
        <v>0</v>
      </c>
      <c r="V37" s="38">
        <f t="shared" ref="V37:W37" si="29">V35+V36</f>
        <v>0</v>
      </c>
      <c r="W37" s="38">
        <f t="shared" si="29"/>
        <v>0</v>
      </c>
      <c r="X37" s="38">
        <f t="shared" ref="X37:AC37" si="30">X35+X36</f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</row>
    <row r="38" spans="3:35" ht="35.1" customHeight="1" thickBot="1" x14ac:dyDescent="0.25">
      <c r="C38" s="47"/>
      <c r="D38" s="96" t="s">
        <v>50</v>
      </c>
      <c r="E38" s="97"/>
      <c r="F38" s="97"/>
      <c r="G38" s="98"/>
      <c r="H38" s="48">
        <f>H31+H33+H37</f>
        <v>80</v>
      </c>
      <c r="I38" s="48">
        <f>I31+I37</f>
        <v>0</v>
      </c>
      <c r="J38" s="48">
        <f t="shared" ref="J38:N38" si="31">J31+J37</f>
        <v>0</v>
      </c>
      <c r="K38" s="48">
        <f t="shared" si="31"/>
        <v>0</v>
      </c>
      <c r="L38" s="48">
        <f t="shared" si="31"/>
        <v>0</v>
      </c>
      <c r="M38" s="48">
        <f t="shared" si="31"/>
        <v>0</v>
      </c>
      <c r="N38" s="48">
        <f t="shared" si="31"/>
        <v>0</v>
      </c>
      <c r="O38" s="48">
        <f t="shared" ref="O38:U38" si="32">O31+O37</f>
        <v>0</v>
      </c>
      <c r="P38" s="48">
        <f t="shared" si="32"/>
        <v>3</v>
      </c>
      <c r="Q38" s="48">
        <f t="shared" si="32"/>
        <v>3</v>
      </c>
      <c r="R38" s="48">
        <f t="shared" si="32"/>
        <v>4</v>
      </c>
      <c r="S38" s="48">
        <f t="shared" si="32"/>
        <v>4</v>
      </c>
      <c r="T38" s="48">
        <f t="shared" si="32"/>
        <v>0</v>
      </c>
      <c r="U38" s="48">
        <f t="shared" si="32"/>
        <v>7</v>
      </c>
      <c r="V38" s="48">
        <f t="shared" ref="V38:W38" si="33">V31+V37</f>
        <v>7</v>
      </c>
      <c r="W38" s="48">
        <f t="shared" si="33"/>
        <v>7</v>
      </c>
      <c r="X38" s="48">
        <f t="shared" ref="X38:AC38" si="34">X31+X37</f>
        <v>11</v>
      </c>
      <c r="Y38" s="48">
        <f t="shared" si="34"/>
        <v>0</v>
      </c>
      <c r="Z38" s="48">
        <f t="shared" si="34"/>
        <v>0</v>
      </c>
      <c r="AA38" s="48">
        <f t="shared" si="34"/>
        <v>0</v>
      </c>
      <c r="AB38" s="48">
        <f t="shared" si="34"/>
        <v>0</v>
      </c>
      <c r="AC38" s="48">
        <f t="shared" si="34"/>
        <v>0</v>
      </c>
    </row>
    <row r="39" spans="3:35" ht="55.5" customHeight="1" thickBot="1" x14ac:dyDescent="0.25">
      <c r="C39" s="67" t="s">
        <v>48</v>
      </c>
      <c r="D39" s="68"/>
      <c r="E39" s="68"/>
      <c r="F39" s="68"/>
      <c r="G39" s="69"/>
      <c r="H39" s="39">
        <f>H28+H38</f>
        <v>420</v>
      </c>
      <c r="I39" s="40">
        <f>I28+I37</f>
        <v>7</v>
      </c>
      <c r="J39" s="40">
        <f t="shared" ref="J39:N39" si="35">J28+J37</f>
        <v>12</v>
      </c>
      <c r="K39" s="40">
        <f t="shared" si="35"/>
        <v>15</v>
      </c>
      <c r="L39" s="40">
        <f t="shared" si="35"/>
        <v>17</v>
      </c>
      <c r="M39" s="40">
        <f t="shared" si="35"/>
        <v>23</v>
      </c>
      <c r="N39" s="40">
        <f t="shared" si="35"/>
        <v>26</v>
      </c>
      <c r="O39" s="40">
        <f t="shared" ref="O39" si="36">O28+O37</f>
        <v>46</v>
      </c>
      <c r="P39" s="40">
        <f>P28+P37+P38</f>
        <v>66</v>
      </c>
      <c r="Q39" s="40">
        <f t="shared" ref="Q39:T39" si="37">Q28+Q37+Q38</f>
        <v>72</v>
      </c>
      <c r="R39" s="40">
        <f t="shared" si="37"/>
        <v>85</v>
      </c>
      <c r="S39" s="40">
        <f t="shared" si="37"/>
        <v>92</v>
      </c>
      <c r="T39" s="40">
        <f t="shared" si="37"/>
        <v>105</v>
      </c>
      <c r="U39" s="40">
        <f t="shared" ref="U39" si="38">U28+U37+U38</f>
        <v>121</v>
      </c>
      <c r="V39" s="40">
        <f t="shared" ref="V39" si="39">V28+V37+V38</f>
        <v>130</v>
      </c>
      <c r="W39" s="40">
        <f t="shared" ref="W39" si="40">W28+W37+W38</f>
        <v>138</v>
      </c>
      <c r="X39" s="40">
        <f t="shared" ref="X39:AC39" si="41">X28+X37+X38</f>
        <v>157</v>
      </c>
      <c r="Y39" s="40">
        <f t="shared" si="41"/>
        <v>0</v>
      </c>
      <c r="Z39" s="40">
        <f t="shared" si="41"/>
        <v>0</v>
      </c>
      <c r="AA39" s="40">
        <f t="shared" si="41"/>
        <v>0</v>
      </c>
      <c r="AB39" s="40">
        <f t="shared" si="41"/>
        <v>0</v>
      </c>
      <c r="AC39" s="40">
        <f t="shared" si="41"/>
        <v>0</v>
      </c>
    </row>
    <row r="40" spans="3:35" ht="48.75" customHeight="1" x14ac:dyDescent="0.2">
      <c r="C40" s="13"/>
      <c r="D40" s="14"/>
      <c r="E40" s="15"/>
      <c r="F40" s="16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3:35" x14ac:dyDescent="0.3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3:35" x14ac:dyDescent="0.3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3:35" x14ac:dyDescent="0.3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3:35" x14ac:dyDescent="0.3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3:35" x14ac:dyDescent="0.3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3:35" x14ac:dyDescent="0.3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3:35" x14ac:dyDescent="0.3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3:35" x14ac:dyDescent="0.3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6:37" x14ac:dyDescent="0.3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6:37" x14ac:dyDescent="0.3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6:37" x14ac:dyDescent="0.3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6:37" x14ac:dyDescent="0.3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6:37" x14ac:dyDescent="0.3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6:37" x14ac:dyDescent="0.3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6:37" x14ac:dyDescent="0.3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K55" s="3"/>
    </row>
    <row r="56" spans="6:37" x14ac:dyDescent="0.3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6:37" x14ac:dyDescent="0.3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6:37" x14ac:dyDescent="0.3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6:37" x14ac:dyDescent="0.3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6:37" x14ac:dyDescent="0.3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6:37" x14ac:dyDescent="0.3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6:37" x14ac:dyDescent="0.3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6:37" x14ac:dyDescent="0.3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6:37" x14ac:dyDescent="0.3"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6:29" x14ac:dyDescent="0.3"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6:29" x14ac:dyDescent="0.3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6:29" x14ac:dyDescent="0.3"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6:29" x14ac:dyDescent="0.3"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6:29" x14ac:dyDescent="0.3"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6:29" x14ac:dyDescent="0.3"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6:29" x14ac:dyDescent="0.3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6:29" x14ac:dyDescent="0.3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6:29" x14ac:dyDescent="0.3"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6:29" x14ac:dyDescent="0.3"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6:29" x14ac:dyDescent="0.3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6:29" x14ac:dyDescent="0.3"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6:29" x14ac:dyDescent="0.3"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6:29" x14ac:dyDescent="0.3"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6:29" x14ac:dyDescent="0.3"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6:29" x14ac:dyDescent="0.3"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6:29" x14ac:dyDescent="0.3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6:29" x14ac:dyDescent="0.3"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6:29" x14ac:dyDescent="0.3"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6:29" x14ac:dyDescent="0.3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6:29" x14ac:dyDescent="0.3"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6:29" x14ac:dyDescent="0.3"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6:29" x14ac:dyDescent="0.3"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6:29" x14ac:dyDescent="0.3"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6:29" x14ac:dyDescent="0.3"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6:29" x14ac:dyDescent="0.3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6:29" x14ac:dyDescent="0.3"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6:29" x14ac:dyDescent="0.3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6:29" x14ac:dyDescent="0.3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6:29" x14ac:dyDescent="0.3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6:29" x14ac:dyDescent="0.3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6:29" x14ac:dyDescent="0.3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6:29" x14ac:dyDescent="0.3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6:29" x14ac:dyDescent="0.3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6:29" x14ac:dyDescent="0.3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6:29" x14ac:dyDescent="0.3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6:29" x14ac:dyDescent="0.3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6:29" x14ac:dyDescent="0.3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6:29" x14ac:dyDescent="0.3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6:29" x14ac:dyDescent="0.3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6:29" x14ac:dyDescent="0.3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6:29" x14ac:dyDescent="0.3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6:29" x14ac:dyDescent="0.3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6:29" x14ac:dyDescent="0.3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6:29" x14ac:dyDescent="0.3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6:29" x14ac:dyDescent="0.3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6:29" x14ac:dyDescent="0.3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6:29" x14ac:dyDescent="0.3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6:29" x14ac:dyDescent="0.3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6:29" x14ac:dyDescent="0.3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6:29" x14ac:dyDescent="0.3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6:29" x14ac:dyDescent="0.3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6:29" x14ac:dyDescent="0.3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6:29" x14ac:dyDescent="0.3"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6:29" x14ac:dyDescent="0.3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6:29" x14ac:dyDescent="0.3"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6:29" x14ac:dyDescent="0.3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6:29" x14ac:dyDescent="0.3"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6:29" x14ac:dyDescent="0.3"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6:29" x14ac:dyDescent="0.3"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6:29" x14ac:dyDescent="0.3"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6:29" x14ac:dyDescent="0.3"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6:29" x14ac:dyDescent="0.3"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6:29" x14ac:dyDescent="0.3"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6:29" x14ac:dyDescent="0.3"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6:29" x14ac:dyDescent="0.3"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6:29" x14ac:dyDescent="0.3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6:29" x14ac:dyDescent="0.3"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6:29" x14ac:dyDescent="0.3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6:29" x14ac:dyDescent="0.3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6:29" x14ac:dyDescent="0.3"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6:29" x14ac:dyDescent="0.3"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6:29" x14ac:dyDescent="0.3"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6:29" x14ac:dyDescent="0.3"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6:29" x14ac:dyDescent="0.3"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6:29" x14ac:dyDescent="0.3"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6:29" x14ac:dyDescent="0.3"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6:29" x14ac:dyDescent="0.3"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6:29" x14ac:dyDescent="0.3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6:29" x14ac:dyDescent="0.3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6:29" x14ac:dyDescent="0.3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6:29" x14ac:dyDescent="0.3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6:29" x14ac:dyDescent="0.3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6:29" x14ac:dyDescent="0.3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6:29" x14ac:dyDescent="0.3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6:29" x14ac:dyDescent="0.3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6:29" x14ac:dyDescent="0.3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6:29" x14ac:dyDescent="0.3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6:29" x14ac:dyDescent="0.3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6:29" x14ac:dyDescent="0.3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6:29" x14ac:dyDescent="0.3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6:29" x14ac:dyDescent="0.3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6:29" x14ac:dyDescent="0.3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6:29" x14ac:dyDescent="0.3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6:29" x14ac:dyDescent="0.3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6:29" x14ac:dyDescent="0.3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6:29" x14ac:dyDescent="0.3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6:29" x14ac:dyDescent="0.3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6:29" x14ac:dyDescent="0.3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6:29" x14ac:dyDescent="0.3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6:29" x14ac:dyDescent="0.3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6:29" x14ac:dyDescent="0.3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6:29" x14ac:dyDescent="0.3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6:29" x14ac:dyDescent="0.3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6:29" x14ac:dyDescent="0.3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6:29" x14ac:dyDescent="0.3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6:29" x14ac:dyDescent="0.3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6:29" x14ac:dyDescent="0.3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6:29" x14ac:dyDescent="0.3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6:29" x14ac:dyDescent="0.3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6:29" x14ac:dyDescent="0.3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6:29" x14ac:dyDescent="0.3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6:29" x14ac:dyDescent="0.3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6:29" x14ac:dyDescent="0.3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6:29" x14ac:dyDescent="0.3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6:29" x14ac:dyDescent="0.3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6:29" x14ac:dyDescent="0.3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6:29" x14ac:dyDescent="0.3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6:29" x14ac:dyDescent="0.3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6:29" x14ac:dyDescent="0.3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6:29" x14ac:dyDescent="0.3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6:29" x14ac:dyDescent="0.3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6:29" x14ac:dyDescent="0.3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6:29" x14ac:dyDescent="0.3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6:29" x14ac:dyDescent="0.3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6:29" x14ac:dyDescent="0.3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6:29" x14ac:dyDescent="0.3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6:29" x14ac:dyDescent="0.3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6:29" x14ac:dyDescent="0.3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6:29" x14ac:dyDescent="0.3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6:29" x14ac:dyDescent="0.3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6:29" x14ac:dyDescent="0.3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6:29" x14ac:dyDescent="0.3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6:29" x14ac:dyDescent="0.3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6:29" x14ac:dyDescent="0.3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6:29" x14ac:dyDescent="0.3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6:29" x14ac:dyDescent="0.3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6:29" x14ac:dyDescent="0.3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6:29" x14ac:dyDescent="0.3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6:29" x14ac:dyDescent="0.3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6:29" x14ac:dyDescent="0.3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6:29" x14ac:dyDescent="0.3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6:29" x14ac:dyDescent="0.3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6:29" x14ac:dyDescent="0.3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6:29" x14ac:dyDescent="0.3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6:29" x14ac:dyDescent="0.3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6:29" x14ac:dyDescent="0.3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6:29" x14ac:dyDescent="0.3"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6:29" x14ac:dyDescent="0.3"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6:29" x14ac:dyDescent="0.3"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6:29" x14ac:dyDescent="0.3"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6:29" x14ac:dyDescent="0.3"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6:29" x14ac:dyDescent="0.3"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6:29" x14ac:dyDescent="0.3"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6:29" x14ac:dyDescent="0.3"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6:29" x14ac:dyDescent="0.3"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6:29" x14ac:dyDescent="0.3"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6:29" x14ac:dyDescent="0.3"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6:29" x14ac:dyDescent="0.3"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6:29" x14ac:dyDescent="0.3"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6:29" x14ac:dyDescent="0.3"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6:29" x14ac:dyDescent="0.3"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6:29" x14ac:dyDescent="0.3"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6:29" x14ac:dyDescent="0.3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6:29" x14ac:dyDescent="0.3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6:29" x14ac:dyDescent="0.3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6:29" x14ac:dyDescent="0.3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6:29" x14ac:dyDescent="0.3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6:29" x14ac:dyDescent="0.3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6:29" x14ac:dyDescent="0.3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6:29" x14ac:dyDescent="0.3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6:29" x14ac:dyDescent="0.3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6:29" x14ac:dyDescent="0.3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6:29" x14ac:dyDescent="0.3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6:29" x14ac:dyDescent="0.3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6:29" x14ac:dyDescent="0.3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6:29" x14ac:dyDescent="0.3"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6:29" x14ac:dyDescent="0.3"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6:29" x14ac:dyDescent="0.3"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6:29" x14ac:dyDescent="0.3"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6:29" x14ac:dyDescent="0.3"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6:29" x14ac:dyDescent="0.3"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6:29" x14ac:dyDescent="0.3"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6:29" x14ac:dyDescent="0.3"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6:29" x14ac:dyDescent="0.3"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6:29" x14ac:dyDescent="0.3"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6:29" x14ac:dyDescent="0.3"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6:29" x14ac:dyDescent="0.3"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6:29" x14ac:dyDescent="0.3"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6:29" x14ac:dyDescent="0.3"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6:29" x14ac:dyDescent="0.3"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6:29" x14ac:dyDescent="0.3"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6:29" x14ac:dyDescent="0.3"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6:29" x14ac:dyDescent="0.3"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6:29" x14ac:dyDescent="0.3"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6:29" x14ac:dyDescent="0.3"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6:29" x14ac:dyDescent="0.3"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6:29" x14ac:dyDescent="0.3"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6:29" x14ac:dyDescent="0.3"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6:29" x14ac:dyDescent="0.3"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6:29" x14ac:dyDescent="0.3"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6:29" x14ac:dyDescent="0.3"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6:29" x14ac:dyDescent="0.3"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6:29" x14ac:dyDescent="0.3"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6:29" x14ac:dyDescent="0.3"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6:29" x14ac:dyDescent="0.3"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6:29" x14ac:dyDescent="0.3"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6:29" x14ac:dyDescent="0.3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6:29" x14ac:dyDescent="0.3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6:29" x14ac:dyDescent="0.3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6:29" x14ac:dyDescent="0.3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6:29" x14ac:dyDescent="0.3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6:29" x14ac:dyDescent="0.3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6:29" x14ac:dyDescent="0.3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6:29" x14ac:dyDescent="0.3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6:29" x14ac:dyDescent="0.3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6:29" x14ac:dyDescent="0.3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6:29" x14ac:dyDescent="0.3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6:29" x14ac:dyDescent="0.3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6:29" x14ac:dyDescent="0.3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6:29" x14ac:dyDescent="0.3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6:29" x14ac:dyDescent="0.3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6:29" x14ac:dyDescent="0.3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6:29" x14ac:dyDescent="0.3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6:29" x14ac:dyDescent="0.3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6:29" x14ac:dyDescent="0.3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6:29" x14ac:dyDescent="0.3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6:29" x14ac:dyDescent="0.3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6:29" x14ac:dyDescent="0.3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6:29" x14ac:dyDescent="0.3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6:29" x14ac:dyDescent="0.3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6:29" x14ac:dyDescent="0.3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6:29" x14ac:dyDescent="0.3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6:29" x14ac:dyDescent="0.3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6:29" x14ac:dyDescent="0.3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6:29" x14ac:dyDescent="0.3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6:29" x14ac:dyDescent="0.3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6:29" x14ac:dyDescent="0.3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6:29" x14ac:dyDescent="0.3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6:29" x14ac:dyDescent="0.3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6:29" x14ac:dyDescent="0.3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6:29" x14ac:dyDescent="0.3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6:29" x14ac:dyDescent="0.3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6:29" x14ac:dyDescent="0.3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6:29" x14ac:dyDescent="0.3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6:29" x14ac:dyDescent="0.3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6:29" x14ac:dyDescent="0.3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6:29" x14ac:dyDescent="0.3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6:29" x14ac:dyDescent="0.3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6:29" x14ac:dyDescent="0.3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6:29" x14ac:dyDescent="0.3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6:29" x14ac:dyDescent="0.3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6:29" x14ac:dyDescent="0.3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6:29" x14ac:dyDescent="0.3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6:29" x14ac:dyDescent="0.3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6:29" x14ac:dyDescent="0.3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6:29" x14ac:dyDescent="0.3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6:29" x14ac:dyDescent="0.3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6:29" x14ac:dyDescent="0.3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6:29" x14ac:dyDescent="0.3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6:29" x14ac:dyDescent="0.3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6:29" x14ac:dyDescent="0.3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6:29" x14ac:dyDescent="0.3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6:29" x14ac:dyDescent="0.3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6:29" x14ac:dyDescent="0.3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6:29" x14ac:dyDescent="0.3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6:29" x14ac:dyDescent="0.3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6:29" x14ac:dyDescent="0.3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6:29" x14ac:dyDescent="0.3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6:29" x14ac:dyDescent="0.3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6:29" x14ac:dyDescent="0.3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6:29" x14ac:dyDescent="0.3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6:29" x14ac:dyDescent="0.3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6:29" x14ac:dyDescent="0.3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6:29" x14ac:dyDescent="0.3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6:29" x14ac:dyDescent="0.3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6:29" x14ac:dyDescent="0.3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6:29" x14ac:dyDescent="0.3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6:29" x14ac:dyDescent="0.3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6:29" x14ac:dyDescent="0.3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6:29" x14ac:dyDescent="0.3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6:29" x14ac:dyDescent="0.3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6:29" x14ac:dyDescent="0.3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6:29" x14ac:dyDescent="0.3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6:29" x14ac:dyDescent="0.3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6:29" x14ac:dyDescent="0.3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6:29" x14ac:dyDescent="0.3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6:29" x14ac:dyDescent="0.3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6:29" x14ac:dyDescent="0.3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6:29" x14ac:dyDescent="0.3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6:29" x14ac:dyDescent="0.3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6:29" x14ac:dyDescent="0.3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6:29" x14ac:dyDescent="0.3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6:29" x14ac:dyDescent="0.3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6:29" x14ac:dyDescent="0.3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6:29" x14ac:dyDescent="0.3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6:29" x14ac:dyDescent="0.3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6:29" x14ac:dyDescent="0.3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6:29" x14ac:dyDescent="0.3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6:29" x14ac:dyDescent="0.3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6:29" x14ac:dyDescent="0.3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6:29" x14ac:dyDescent="0.3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6:29" x14ac:dyDescent="0.3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6:29" x14ac:dyDescent="0.3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6:29" x14ac:dyDescent="0.3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6:29" x14ac:dyDescent="0.3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6:29" x14ac:dyDescent="0.3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6:29" x14ac:dyDescent="0.3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6:29" x14ac:dyDescent="0.3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6:29" x14ac:dyDescent="0.3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6:29" x14ac:dyDescent="0.3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6:29" x14ac:dyDescent="0.3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6:29" x14ac:dyDescent="0.3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6:29" x14ac:dyDescent="0.3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6:29" x14ac:dyDescent="0.3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6:29" x14ac:dyDescent="0.3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6:29" x14ac:dyDescent="0.3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6:29" x14ac:dyDescent="0.3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6:29" x14ac:dyDescent="0.3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6:29" x14ac:dyDescent="0.3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6:29" x14ac:dyDescent="0.3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6:29" x14ac:dyDescent="0.3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6:29" x14ac:dyDescent="0.3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6:29" x14ac:dyDescent="0.3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6:29" x14ac:dyDescent="0.3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6:29" x14ac:dyDescent="0.3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6:29" x14ac:dyDescent="0.3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6:29" x14ac:dyDescent="0.3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6:29" x14ac:dyDescent="0.3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6:29" x14ac:dyDescent="0.3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6:29" x14ac:dyDescent="0.3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6:29" x14ac:dyDescent="0.3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6:29" x14ac:dyDescent="0.3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6:29" x14ac:dyDescent="0.3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6:29" x14ac:dyDescent="0.3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6:29" x14ac:dyDescent="0.3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6:29" x14ac:dyDescent="0.3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6:29" x14ac:dyDescent="0.3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6:29" x14ac:dyDescent="0.3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6:29" x14ac:dyDescent="0.3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6:29" x14ac:dyDescent="0.3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6:29" x14ac:dyDescent="0.3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6:29" x14ac:dyDescent="0.3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6:29" x14ac:dyDescent="0.3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6:29" x14ac:dyDescent="0.3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6:29" x14ac:dyDescent="0.3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6:29" x14ac:dyDescent="0.3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6:29" x14ac:dyDescent="0.3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6:29" x14ac:dyDescent="0.3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6:29" x14ac:dyDescent="0.3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6:29" x14ac:dyDescent="0.3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6:29" x14ac:dyDescent="0.3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6:29" x14ac:dyDescent="0.3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6:29" x14ac:dyDescent="0.3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6:29" x14ac:dyDescent="0.3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6:29" x14ac:dyDescent="0.3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6:29" x14ac:dyDescent="0.3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6:29" x14ac:dyDescent="0.3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6:29" x14ac:dyDescent="0.3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6:29" x14ac:dyDescent="0.3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6:29" x14ac:dyDescent="0.3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6:29" x14ac:dyDescent="0.3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6:29" x14ac:dyDescent="0.3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6:29" x14ac:dyDescent="0.3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6:29" x14ac:dyDescent="0.3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6:29" x14ac:dyDescent="0.3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6:29" x14ac:dyDescent="0.3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6:29" x14ac:dyDescent="0.3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6:29" x14ac:dyDescent="0.3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6:29" x14ac:dyDescent="0.3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6:29" x14ac:dyDescent="0.3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6:29" x14ac:dyDescent="0.3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6:29" x14ac:dyDescent="0.3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6:29" x14ac:dyDescent="0.3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6:29" x14ac:dyDescent="0.3"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6:29" x14ac:dyDescent="0.3"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6:29" x14ac:dyDescent="0.3"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6:29" x14ac:dyDescent="0.3"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6:29" x14ac:dyDescent="0.3"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6:29" x14ac:dyDescent="0.3"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6:29" x14ac:dyDescent="0.3"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6:29" x14ac:dyDescent="0.3"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6:29" x14ac:dyDescent="0.3"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6:29" x14ac:dyDescent="0.3"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6:29" x14ac:dyDescent="0.3"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6:29" x14ac:dyDescent="0.3"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6:29" x14ac:dyDescent="0.3"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6:29" x14ac:dyDescent="0.3"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6:29" x14ac:dyDescent="0.3"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6:29" x14ac:dyDescent="0.3"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6:29" x14ac:dyDescent="0.3"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6:29" x14ac:dyDescent="0.3"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6:29" x14ac:dyDescent="0.3"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6:29" x14ac:dyDescent="0.3"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6:29" x14ac:dyDescent="0.3"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6:29" x14ac:dyDescent="0.3"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6:29" x14ac:dyDescent="0.3"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6:29" x14ac:dyDescent="0.3"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6:29" x14ac:dyDescent="0.3"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6:29" x14ac:dyDescent="0.3"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6:29" x14ac:dyDescent="0.3"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6:29" x14ac:dyDescent="0.3"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6:29" x14ac:dyDescent="0.3"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6:29" x14ac:dyDescent="0.3"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6:29" x14ac:dyDescent="0.3"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6:29" x14ac:dyDescent="0.3"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6:29" x14ac:dyDescent="0.3"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6:29" x14ac:dyDescent="0.3"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6:29" x14ac:dyDescent="0.3"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6:29" x14ac:dyDescent="0.3"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6:29" x14ac:dyDescent="0.3"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6:29" x14ac:dyDescent="0.3"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6:29" x14ac:dyDescent="0.3"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6:29" x14ac:dyDescent="0.3"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6:29" x14ac:dyDescent="0.3"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6:29" x14ac:dyDescent="0.3"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6:29" x14ac:dyDescent="0.3"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6:29" x14ac:dyDescent="0.3"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6:29" x14ac:dyDescent="0.3"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6:29" x14ac:dyDescent="0.3"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6:29" x14ac:dyDescent="0.3"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6:29" x14ac:dyDescent="0.3"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6:29" x14ac:dyDescent="0.3"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6:29" x14ac:dyDescent="0.3"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6:29" x14ac:dyDescent="0.3"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6:29" x14ac:dyDescent="0.3"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6:29" x14ac:dyDescent="0.3"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6:29" x14ac:dyDescent="0.3"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6:29" x14ac:dyDescent="0.3"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6:29" x14ac:dyDescent="0.3"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6:29" x14ac:dyDescent="0.3"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6:29" x14ac:dyDescent="0.3"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5:29" x14ac:dyDescent="0.3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5:29" x14ac:dyDescent="0.3"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5:29" x14ac:dyDescent="0.3"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5:29" x14ac:dyDescent="0.3"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5:29" x14ac:dyDescent="0.3"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5:29" x14ac:dyDescent="0.3"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5:29" x14ac:dyDescent="0.3"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5:29" x14ac:dyDescent="0.3"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5:29" x14ac:dyDescent="0.3"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5:29" x14ac:dyDescent="0.3"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5:29" x14ac:dyDescent="0.3"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5:29" x14ac:dyDescent="0.3"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5:29" x14ac:dyDescent="0.3"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5:29" x14ac:dyDescent="0.3"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5:29" x14ac:dyDescent="0.3"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5:29" x14ac:dyDescent="0.3"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6:29" x14ac:dyDescent="0.3"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6:29" x14ac:dyDescent="0.3"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6:29" x14ac:dyDescent="0.3"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6:29" x14ac:dyDescent="0.3"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6:29" x14ac:dyDescent="0.3"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6:29" x14ac:dyDescent="0.3"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6:29" x14ac:dyDescent="0.3"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6:29" x14ac:dyDescent="0.3"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6:29" x14ac:dyDescent="0.3"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6:29" x14ac:dyDescent="0.3"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6:29" x14ac:dyDescent="0.3"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</sheetData>
  <mergeCells count="21">
    <mergeCell ref="D24:AC24"/>
    <mergeCell ref="D28:G28"/>
    <mergeCell ref="D15:G15"/>
    <mergeCell ref="D21:AC21"/>
    <mergeCell ref="D38:G38"/>
    <mergeCell ref="C1:AC2"/>
    <mergeCell ref="D17:AC17"/>
    <mergeCell ref="D9:AC9"/>
    <mergeCell ref="D4:AC4"/>
    <mergeCell ref="C39:G39"/>
    <mergeCell ref="D23:G23"/>
    <mergeCell ref="D20:G20"/>
    <mergeCell ref="D31:G31"/>
    <mergeCell ref="D16:G16"/>
    <mergeCell ref="C30:C37"/>
    <mergeCell ref="D37:G37"/>
    <mergeCell ref="D27:G27"/>
    <mergeCell ref="C4:C29"/>
    <mergeCell ref="D8:G8"/>
    <mergeCell ref="D34:AC34"/>
    <mergeCell ref="D29:AC29"/>
  </mergeCells>
  <pageMargins left="0" right="0" top="0" bottom="0" header="0" footer="0"/>
  <pageSetup paperSize="9" scale="35" fitToWidth="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MFC 1-13</cp:lastModifiedBy>
  <cp:lastPrinted>2026-06-29T09:50:30Z</cp:lastPrinted>
  <dcterms:created xsi:type="dcterms:W3CDTF">2003-04-02T10:25:02Z</dcterms:created>
  <dcterms:modified xsi:type="dcterms:W3CDTF">2026-07-10T07:31:04Z</dcterms:modified>
</cp:coreProperties>
</file>